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Originals" state="visible" r:id="rId5"/>
    <sheet sheetId="3" name="Blank Review" state="visible" r:id="rId6"/>
    <sheet sheetId="4" name="Blank Monthly" state="visible" r:id="rId7"/>
    <sheet sheetId="5" name="Blank Categories" state="visible" r:id="rId8"/>
    <sheet sheetId="6" name="Example Originals" state="visible" r:id="rId9"/>
    <sheet sheetId="7" name="Example Review" state="visible" r:id="rId10"/>
    <sheet sheetId="8" name="Example Monthly" state="visible" r:id="rId11"/>
    <sheet sheetId="9" name="Example Categories" state="visible" r:id="rId12"/>
  </sheets>
  <definedNames>
    <definedName name="_xlnm.Print_Area" localSheetId="0">'Instructions'!$A1:$B16</definedName>
    <definedName name="_xlnm.Print_Titles" localSheetId="0">'Instructions'!$1:$5</definedName>
    <definedName name="_xlnm.Print_Area" localSheetId="1">'Blank Originals'!$A1:$G205</definedName>
    <definedName name="_xlnm.Print_Titles" localSheetId="1">'Blank Originals'!$1:$5</definedName>
    <definedName name="_xlnm.Print_Area" localSheetId="2">'Blank Review'!$A1:$O205</definedName>
    <definedName name="_xlnm.Print_Titles" localSheetId="2">'Blank Review'!$1:$5</definedName>
    <definedName name="_xlnm.Print_Area" localSheetId="3">'Blank Monthly'!$A1:$E21</definedName>
    <definedName name="_xlnm.Print_Titles" localSheetId="3">'Blank Monthly'!$1:$5</definedName>
    <definedName name="_xlnm.Print_Area" localSheetId="4">'Blank Categories'!$A1:$C56</definedName>
    <definedName name="_xlnm.Print_Titles" localSheetId="4">'Blank Categories'!$1:$5</definedName>
    <definedName name="_xlnm.Print_Area" localSheetId="5">'Example Originals'!$A1:$G205</definedName>
    <definedName name="_xlnm.Print_Titles" localSheetId="5">'Example Originals'!$1:$5</definedName>
    <definedName name="_xlnm.Print_Area" localSheetId="6">'Example Review'!$A1:$O205</definedName>
    <definedName name="_xlnm.Print_Titles" localSheetId="6">'Example Review'!$1:$5</definedName>
    <definedName name="_xlnm.Print_Area" localSheetId="7">'Example Monthly'!$A1:$E21</definedName>
    <definedName name="_xlnm.Print_Titles" localSheetId="7">'Example Monthly'!$1:$5</definedName>
    <definedName name="_xlnm.Print_Area" localSheetId="8">'Example Categories'!$A1:$C56</definedName>
    <definedName name="_xlnm.Print_Titles" localSheetId="8">'Example Categories'!$1:$5</definedName>
  </definedNames>
  <calcPr calcId="171027" fullCalcOnLoad="1"/>
</workbook>
</file>

<file path=xl/sharedStrings.xml><?xml version="1.0" encoding="utf-8"?>
<sst xmlns="http://schemas.openxmlformats.org/spreadsheetml/2006/main" count="291" uniqueCount="108">
  <si>
    <t>Instructions</t>
  </si>
  <si>
    <t>Topic</t>
  </si>
  <si>
    <t>Scope</t>
  </si>
  <si>
    <t>Educational workbook. All named businesses, source IDs and completed sign-offs are fictional. Yellow cells are inputs; other calculated cells contain formulas. No macros, external links or automatic posting.</t>
  </si>
  <si>
    <t>Keep source evidence</t>
  </si>
  <si>
    <t>Retain original statements, invoices and reports outside the workbook. Source IDs here locate evidence; they are not attachments or real customer documents. Keep an unchanged downloaded copy.</t>
  </si>
  <si>
    <t>Spreadsheet applications</t>
  </si>
  <si>
    <t>Open the XLSX in your spreadsheet application. To use Google Sheets, upload a working copy to Drive and open with Sheets. Check formulas, dates, validation and page layout after import. No hosted Sheets link or tested application compatibility is claimed.</t>
  </si>
  <si>
    <t>Calculation and review</t>
  </si>
  <si>
    <t>Formula cells include cached results and request recalculation on open. Do not overwrite formulas or assume dropdown validation prevents all bad pasted data. Inspect control results and perform independent review.</t>
  </si>
  <si>
    <t>Original records</t>
  </si>
  <si>
    <t>Keep your immutable source export and receipts outside this file. Originals is the retained input snapshot; never change it merely to force a classification result. Review links back to Originals and stores decisions separately. Do not sort just part of a range or move Originals after adding row-linked Review decisions.</t>
  </si>
  <si>
    <t>Limits and signs</t>
  </si>
  <si>
    <t>200 original rows and matching review rows, 6:205. Enter unique text IDs and true spreadsheet dates. Source outflows and employee costs negative; refunds positive. Year summary covers one calendar year, with four categories and 48 month/category rows.</t>
  </si>
  <si>
    <t>Not a bank balance</t>
  </si>
  <si>
    <t>Originals includes both bank movements and employee-paid receipts identified as Employee claim. Do not sum it to derive business-bank cash. Reconcile bank accounts separately. An employee claim is counted as expense once; its later reimbursement is a separate settlement, not a second expense.</t>
  </si>
  <si>
    <t>Treatments</t>
  </si>
  <si>
    <t>Expense: source-backed cost/refund, reviewed and categorized. Transfer: movement between owned accounts, no expense. Reimbursement: settlement of a previously recorded employee claim, linked to its source ID. Exclude: other non-expense item, explain in notes. No automated classification or tax-deductibility conclusion.</t>
  </si>
  <si>
    <t>Example</t>
  </si>
  <si>
    <t>October: office purchases 120 + 120 less refund 20 = 220; software 40; employee travel claim 80; total expense 340. Transfer 500 and reimbursement 80 excluded from expense. November software 40; annual expense 380. Two equal office payments have different source IDs and remain separate.</t>
  </si>
  <si>
    <t>Review control</t>
  </si>
  <si>
    <t>Source/date/amount/account/category/treatment/reviewer checks must pass before an expense is included. Reimbursement must link to a different original ID with Expense treatment. Review-control formulas do not prove the linked claim amount or prevent every duplicate reimbursement: inspect the supporting claim and settlements.</t>
  </si>
  <si>
    <t>Primary source</t>
  </si>
  <si>
    <t>https://www.irs.gov/businesses/small-businesses-self-employed/recordkeeping</t>
  </si>
  <si>
    <t>Blank Originals</t>
  </si>
  <si>
    <t>Retain original rows; signed outflows negative, refunds positive. Employee claims are not bank movements.</t>
  </si>
  <si>
    <t>Original ID</t>
  </si>
  <si>
    <t>Date</t>
  </si>
  <si>
    <t>Payee</t>
  </si>
  <si>
    <t>Original description</t>
  </si>
  <si>
    <t>Signed source movement</t>
  </si>
  <si>
    <t>Source account / claim</t>
  </si>
  <si>
    <t>Source reference</t>
  </si>
  <si>
    <t>Blank Review</t>
  </si>
  <si>
    <t>A:G are linked formulas. Decisions in H:K and M:N. Do not reorder Originals independently of Review.</t>
  </si>
  <si>
    <t>Category</t>
  </si>
  <si>
    <t>Treatment</t>
  </si>
  <si>
    <t>Linked original ID</t>
  </si>
  <si>
    <t>Review status</t>
  </si>
  <si>
    <t>Reviewed expense</t>
  </si>
  <si>
    <t>Reviewer</t>
  </si>
  <si>
    <t>Decision notes</t>
  </si>
  <si>
    <t>Control</t>
  </si>
  <si>
    <t>Blank Monthly</t>
  </si>
  <si>
    <t>Reporting year</t>
  </si>
  <si>
    <t>Choose the year in B2. Transfers and claim settlements are separate, never added to expense.</t>
  </si>
  <si>
    <t>Month starting</t>
  </si>
  <si>
    <t>Transfer net outflow</t>
  </si>
  <si>
    <t>Reimbursement net outflow</t>
  </si>
  <si>
    <t>Rows requiring review</t>
  </si>
  <si>
    <t>Selected-year total</t>
  </si>
  <si>
    <t>All rows requiring review</t>
  </si>
  <si>
    <t>Blank Categories</t>
  </si>
  <si>
    <t>Four fixed categories per month. All 48 category totals tie to the selected-year monthly expense total.</t>
  </si>
  <si>
    <t>Office</t>
  </si>
  <si>
    <t>Software</t>
  </si>
  <si>
    <t>Travel</t>
  </si>
  <si>
    <t>Other</t>
  </si>
  <si>
    <t>Category total</t>
  </si>
  <si>
    <t>Difference from monthly</t>
  </si>
  <si>
    <t>Example Originals</t>
  </si>
  <si>
    <t>B1</t>
  </si>
  <si>
    <t>Cedar Paper Supply</t>
  </si>
  <si>
    <t>First office purchase</t>
  </si>
  <si>
    <t>Business checking</t>
  </si>
  <si>
    <t>BANK-OCT row 1; invoice OFF-1</t>
  </si>
  <si>
    <t>B2</t>
  </si>
  <si>
    <t>Cedar Software</t>
  </si>
  <si>
    <t>October subscription</t>
  </si>
  <si>
    <t>BANK-OCT row 2; invoice SOFT-10</t>
  </si>
  <si>
    <t>B3</t>
  </si>
  <si>
    <t>Own savings account</t>
  </si>
  <si>
    <t>Transfer to business savings</t>
  </si>
  <si>
    <t>BANK-OCT row 3; SAV-OCT deposit 500</t>
  </si>
  <si>
    <t>EMP-1</t>
  </si>
  <si>
    <t>Cedar Rail</t>
  </si>
  <si>
    <t>Employee-paid business travel receipt</t>
  </si>
  <si>
    <t>Employee claim</t>
  </si>
  <si>
    <t>Employee claim CL-1; rail receipt TR-1</t>
  </si>
  <si>
    <t>B4</t>
  </si>
  <si>
    <t>Fictional employee</t>
  </si>
  <si>
    <t>Repay claim EMP-1</t>
  </si>
  <si>
    <t>BANK-OCT row 4; approved settlement CL-1</t>
  </si>
  <si>
    <t>B5</t>
  </si>
  <si>
    <t>Partial office refund</t>
  </si>
  <si>
    <t>BANK-OCT row 5; credit note CN-1</t>
  </si>
  <si>
    <t>B6</t>
  </si>
  <si>
    <t>Second legitimate equal office purchase</t>
  </si>
  <si>
    <t>BANK-OCT row 6; invoice OFF-2</t>
  </si>
  <si>
    <t>B7</t>
  </si>
  <si>
    <t>November subscription</t>
  </si>
  <si>
    <t>BANK-NOV row 1; invoice SOFT-11</t>
  </si>
  <si>
    <t>Example Review</t>
  </si>
  <si>
    <t>Expense</t>
  </si>
  <si>
    <t>Reviewed</t>
  </si>
  <si>
    <t>Fictional reviewer</t>
  </si>
  <si>
    <t>Distinct invoice OFF-1</t>
  </si>
  <si>
    <t>October service</t>
  </si>
  <si>
    <t>Transfer</t>
  </si>
  <si>
    <t>Both accounts owned by fictional Willow Design; not a cost</t>
  </si>
  <si>
    <t>Recognize expense once from original receipt; not business bank cash</t>
  </si>
  <si>
    <t>Reimbursement</t>
  </si>
  <si>
    <t>Settles original claim, no additional expense</t>
  </si>
  <si>
    <t>Refund reduces office expense</t>
  </si>
  <si>
    <t>Distinct invoice OFF-2; do not delete as duplicate</t>
  </si>
  <si>
    <t>November service</t>
  </si>
  <si>
    <t>Example Monthly</t>
  </si>
  <si>
    <t>Example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</si>
</sst>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;[Red](#,##0.00)"/>
    <numFmt numFmtId="166" formatCode="mmm yyyy"/>
  </numFmts>
  <fonts count="3" x14ac:knownFonts="1">
    <font>
      <color theme="1"/>
      <family val="2"/>
      <scheme val="minor"/>
      <sz val="11"/>
      <name val="Calibri"/>
    </font>
    <font>
      <b/>
      <color rgb="FF274B3D"/>
      <sz val="17"/>
      <name val="Calibri"/>
    </font>
    <font>
      <b/>
      <color rgb="FF274B3D"/>
    </font>
  </fonts>
  <fills count="4">
    <fill>
      <patternFill patternType="none"/>
    </fill>
    <fill>
      <patternFill patternType="gray125"/>
    </fill>
    <fill>
      <patternFill patternType="solid">
        <fgColor rgb="FFE3ECE6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9" fontId="0" fillId="3" borderId="0" xfId="0" applyNumberFormat="1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3" borderId="0" xfId="0" applyNumberFormat="1" applyFill="1" applyAlignment="1">
      <alignment vertical="top" wrapText="1"/>
    </xf>
    <xf numFmtId="166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105" customWidth="1"/>
  </cols>
  <sheetData>
    <row r="1" ht="26" customHeight="1" spans="1:1" x14ac:dyDescent="0.25">
      <c r="A1" s="1" t="s">
        <v>0</v>
      </c>
    </row>
    <row r="5" ht="32" customHeight="1" spans="1:2" x14ac:dyDescent="0.25">
      <c r="A5" s="2" t="s">
        <v>1</v>
      </c>
      <c r="B5" s="2" t="s">
        <v>0</v>
      </c>
    </row>
    <row r="6" ht="48" customHeight="1" spans="1:2" s="3" customFormat="1" x14ac:dyDescent="0.25">
      <c r="A6" s="3" t="s">
        <v>2</v>
      </c>
      <c r="B6" s="3" t="s">
        <v>3</v>
      </c>
    </row>
    <row r="7" ht="42" customHeight="1" spans="1:2" s="3" customFormat="1" x14ac:dyDescent="0.25">
      <c r="A7" s="3" t="s">
        <v>4</v>
      </c>
      <c r="B7" s="3" t="s">
        <v>5</v>
      </c>
    </row>
    <row r="8" ht="48" customHeight="1" spans="1:2" s="3" customFormat="1" x14ac:dyDescent="0.25">
      <c r="A8" s="3" t="s">
        <v>6</v>
      </c>
      <c r="B8" s="3" t="s">
        <v>7</v>
      </c>
    </row>
    <row r="9" ht="48" customHeight="1" spans="1:2" s="3" customFormat="1" x14ac:dyDescent="0.25">
      <c r="A9" s="3" t="s">
        <v>8</v>
      </c>
      <c r="B9" s="3" t="s">
        <v>9</v>
      </c>
    </row>
    <row r="10" ht="64" customHeight="1" spans="1:2" s="3" customFormat="1" x14ac:dyDescent="0.25">
      <c r="A10" s="3" t="s">
        <v>10</v>
      </c>
      <c r="B10" s="3" t="s">
        <v>11</v>
      </c>
    </row>
    <row r="11" ht="48" customHeight="1" spans="1:2" s="3" customFormat="1" x14ac:dyDescent="0.25">
      <c r="A11" s="3" t="s">
        <v>12</v>
      </c>
      <c r="B11" s="3" t="s">
        <v>13</v>
      </c>
    </row>
    <row r="12" ht="48" customHeight="1" spans="1:2" s="3" customFormat="1" x14ac:dyDescent="0.25">
      <c r="A12" s="3" t="s">
        <v>14</v>
      </c>
      <c r="B12" s="3" t="s">
        <v>15</v>
      </c>
    </row>
    <row r="13" ht="64" customHeight="1" spans="1:2" s="3" customFormat="1" x14ac:dyDescent="0.25">
      <c r="A13" s="3" t="s">
        <v>16</v>
      </c>
      <c r="B13" s="3" t="s">
        <v>17</v>
      </c>
    </row>
    <row r="14" ht="48" customHeight="1" spans="1:2" s="3" customFormat="1" x14ac:dyDescent="0.25">
      <c r="A14" s="3" t="s">
        <v>18</v>
      </c>
      <c r="B14" s="3" t="s">
        <v>19</v>
      </c>
    </row>
    <row r="15" ht="64" customHeight="1" spans="1:2" s="3" customFormat="1" x14ac:dyDescent="0.25">
      <c r="A15" s="3" t="s">
        <v>20</v>
      </c>
      <c r="B15" s="3" t="s">
        <v>21</v>
      </c>
    </row>
    <row r="16" ht="42" customHeight="1" spans="1:2" s="3" customFormat="1" x14ac:dyDescent="0.25">
      <c r="A16" s="3" t="s">
        <v>22</v>
      </c>
      <c r="B16" s="3" t="s">
        <v>23</v>
      </c>
    </row>
  </sheetData>
  <pageMargins left="0.35" right="0.35" top="0.5" bottom="0.5" header="0.2" footer="0.2"/>
  <pageSetup paperSize="9" orientation="portrait" fitToWidth="1" fitToHeight="0"/>
  <headerFooter>
    <oddFooter>&amp;LFulla Ledger | Educational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17" customWidth="1"/>
    <col min="3" max="3" width="30" customWidth="1"/>
    <col min="4" max="4" width="55" customWidth="1"/>
    <col min="5" max="5" width="25" customWidth="1"/>
    <col min="6" max="6" width="28" customWidth="1"/>
    <col min="7" max="7" width="65" customWidth="1"/>
  </cols>
  <sheetData>
    <row r="1" ht="26" customHeight="1" spans="1:1" x14ac:dyDescent="0.25">
      <c r="A1" s="1" t="s">
        <v>24</v>
      </c>
    </row>
    <row r="3" ht="42" customHeight="1" spans="1:1" x14ac:dyDescent="0.25">
      <c r="A3" s="4" t="s">
        <v>25</v>
      </c>
    </row>
    <row r="5" ht="32" customHeight="1" spans="1:7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</row>
    <row r="6" spans="1:7" x14ac:dyDescent="0.25">
      <c r="A6" s="5"/>
      <c r="B6" s="6"/>
      <c r="C6" s="5"/>
      <c r="D6" s="5"/>
      <c r="E6" s="7"/>
      <c r="F6" s="5"/>
      <c r="G6" s="5"/>
    </row>
    <row r="7" spans="1:7" x14ac:dyDescent="0.25">
      <c r="A7" s="5"/>
      <c r="B7" s="6"/>
      <c r="C7" s="5"/>
      <c r="D7" s="5"/>
      <c r="E7" s="7"/>
      <c r="F7" s="5"/>
      <c r="G7" s="5"/>
    </row>
    <row r="8" spans="1:7" x14ac:dyDescent="0.25">
      <c r="A8" s="5"/>
      <c r="B8" s="6"/>
      <c r="C8" s="5"/>
      <c r="D8" s="5"/>
      <c r="E8" s="7"/>
      <c r="F8" s="5"/>
      <c r="G8" s="5"/>
    </row>
    <row r="9" spans="1:7" x14ac:dyDescent="0.25">
      <c r="A9" s="5"/>
      <c r="B9" s="6"/>
      <c r="C9" s="5"/>
      <c r="D9" s="5"/>
      <c r="E9" s="7"/>
      <c r="F9" s="5"/>
      <c r="G9" s="5"/>
    </row>
    <row r="10" spans="1:7" x14ac:dyDescent="0.25">
      <c r="A10" s="5"/>
      <c r="B10" s="6"/>
      <c r="C10" s="5"/>
      <c r="D10" s="5"/>
      <c r="E10" s="7"/>
      <c r="F10" s="5"/>
      <c r="G10" s="5"/>
    </row>
    <row r="11" spans="1:7" x14ac:dyDescent="0.25">
      <c r="A11" s="5"/>
      <c r="B11" s="6"/>
      <c r="C11" s="5"/>
      <c r="D11" s="5"/>
      <c r="E11" s="7"/>
      <c r="F11" s="5"/>
      <c r="G11" s="5"/>
    </row>
    <row r="12" spans="1:7" x14ac:dyDescent="0.25">
      <c r="A12" s="5"/>
      <c r="B12" s="6"/>
      <c r="C12" s="5"/>
      <c r="D12" s="5"/>
      <c r="E12" s="7"/>
      <c r="F12" s="5"/>
      <c r="G12" s="5"/>
    </row>
    <row r="13" spans="1:7" x14ac:dyDescent="0.25">
      <c r="A13" s="5"/>
      <c r="B13" s="6"/>
      <c r="C13" s="5"/>
      <c r="D13" s="5"/>
      <c r="E13" s="7"/>
      <c r="F13" s="5"/>
      <c r="G13" s="5"/>
    </row>
    <row r="14" spans="1:7" x14ac:dyDescent="0.25">
      <c r="A14" s="5"/>
      <c r="B14" s="6"/>
      <c r="C14" s="5"/>
      <c r="D14" s="5"/>
      <c r="E14" s="7"/>
      <c r="F14" s="5"/>
      <c r="G14" s="5"/>
    </row>
    <row r="15" spans="1:7" x14ac:dyDescent="0.25">
      <c r="A15" s="5"/>
      <c r="B15" s="6"/>
      <c r="C15" s="5"/>
      <c r="D15" s="5"/>
      <c r="E15" s="7"/>
      <c r="F15" s="5"/>
      <c r="G15" s="5"/>
    </row>
    <row r="16" spans="1:7" x14ac:dyDescent="0.25">
      <c r="A16" s="5"/>
      <c r="B16" s="6"/>
      <c r="C16" s="5"/>
      <c r="D16" s="5"/>
      <c r="E16" s="7"/>
      <c r="F16" s="5"/>
      <c r="G16" s="5"/>
    </row>
    <row r="17" spans="1:7" x14ac:dyDescent="0.25">
      <c r="A17" s="5"/>
      <c r="B17" s="6"/>
      <c r="C17" s="5"/>
      <c r="D17" s="5"/>
      <c r="E17" s="7"/>
      <c r="F17" s="5"/>
      <c r="G17" s="5"/>
    </row>
    <row r="18" spans="1:7" x14ac:dyDescent="0.25">
      <c r="A18" s="5"/>
      <c r="B18" s="6"/>
      <c r="C18" s="5"/>
      <c r="D18" s="5"/>
      <c r="E18" s="7"/>
      <c r="F18" s="5"/>
      <c r="G18" s="5"/>
    </row>
    <row r="19" spans="1:7" x14ac:dyDescent="0.25">
      <c r="A19" s="5"/>
      <c r="B19" s="6"/>
      <c r="C19" s="5"/>
      <c r="D19" s="5"/>
      <c r="E19" s="7"/>
      <c r="F19" s="5"/>
      <c r="G19" s="5"/>
    </row>
    <row r="20" spans="1:7" x14ac:dyDescent="0.25">
      <c r="A20" s="5"/>
      <c r="B20" s="6"/>
      <c r="C20" s="5"/>
      <c r="D20" s="5"/>
      <c r="E20" s="7"/>
      <c r="F20" s="5"/>
      <c r="G20" s="5"/>
    </row>
    <row r="21" spans="1:7" x14ac:dyDescent="0.25">
      <c r="A21" s="5"/>
      <c r="B21" s="6"/>
      <c r="C21" s="5"/>
      <c r="D21" s="5"/>
      <c r="E21" s="7"/>
      <c r="F21" s="5"/>
      <c r="G21" s="5"/>
    </row>
    <row r="22" spans="1:7" x14ac:dyDescent="0.25">
      <c r="A22" s="5"/>
      <c r="B22" s="6"/>
      <c r="C22" s="5"/>
      <c r="D22" s="5"/>
      <c r="E22" s="7"/>
      <c r="F22" s="5"/>
      <c r="G22" s="5"/>
    </row>
    <row r="23" spans="1:7" x14ac:dyDescent="0.25">
      <c r="A23" s="5"/>
      <c r="B23" s="6"/>
      <c r="C23" s="5"/>
      <c r="D23" s="5"/>
      <c r="E23" s="7"/>
      <c r="F23" s="5"/>
      <c r="G23" s="5"/>
    </row>
    <row r="24" spans="1:7" x14ac:dyDescent="0.25">
      <c r="A24" s="5"/>
      <c r="B24" s="6"/>
      <c r="C24" s="5"/>
      <c r="D24" s="5"/>
      <c r="E24" s="7"/>
      <c r="F24" s="5"/>
      <c r="G24" s="5"/>
    </row>
    <row r="25" spans="1:7" x14ac:dyDescent="0.25">
      <c r="A25" s="5"/>
      <c r="B25" s="6"/>
      <c r="C25" s="5"/>
      <c r="D25" s="5"/>
      <c r="E25" s="7"/>
      <c r="F25" s="5"/>
      <c r="G25" s="5"/>
    </row>
    <row r="26" spans="1:7" x14ac:dyDescent="0.25">
      <c r="A26" s="5"/>
      <c r="B26" s="6"/>
      <c r="C26" s="5"/>
      <c r="D26" s="5"/>
      <c r="E26" s="7"/>
      <c r="F26" s="5"/>
      <c r="G26" s="5"/>
    </row>
    <row r="27" spans="1:7" x14ac:dyDescent="0.25">
      <c r="A27" s="5"/>
      <c r="B27" s="6"/>
      <c r="C27" s="5"/>
      <c r="D27" s="5"/>
      <c r="E27" s="7"/>
      <c r="F27" s="5"/>
      <c r="G27" s="5"/>
    </row>
    <row r="28" spans="1:7" x14ac:dyDescent="0.25">
      <c r="A28" s="5"/>
      <c r="B28" s="6"/>
      <c r="C28" s="5"/>
      <c r="D28" s="5"/>
      <c r="E28" s="7"/>
      <c r="F28" s="5"/>
      <c r="G28" s="5"/>
    </row>
    <row r="29" spans="1:7" x14ac:dyDescent="0.25">
      <c r="A29" s="5"/>
      <c r="B29" s="6"/>
      <c r="C29" s="5"/>
      <c r="D29" s="5"/>
      <c r="E29" s="7"/>
      <c r="F29" s="5"/>
      <c r="G29" s="5"/>
    </row>
    <row r="30" spans="1:7" x14ac:dyDescent="0.25">
      <c r="A30" s="5"/>
      <c r="B30" s="6"/>
      <c r="C30" s="5"/>
      <c r="D30" s="5"/>
      <c r="E30" s="7"/>
      <c r="F30" s="5"/>
      <c r="G30" s="5"/>
    </row>
    <row r="31" spans="1:7" x14ac:dyDescent="0.25">
      <c r="A31" s="5"/>
      <c r="B31" s="6"/>
      <c r="C31" s="5"/>
      <c r="D31" s="5"/>
      <c r="E31" s="7"/>
      <c r="F31" s="5"/>
      <c r="G31" s="5"/>
    </row>
    <row r="32" spans="1:7" x14ac:dyDescent="0.25">
      <c r="A32" s="5"/>
      <c r="B32" s="6"/>
      <c r="C32" s="5"/>
      <c r="D32" s="5"/>
      <c r="E32" s="7"/>
      <c r="F32" s="5"/>
      <c r="G32" s="5"/>
    </row>
    <row r="33" spans="1:7" x14ac:dyDescent="0.25">
      <c r="A33" s="5"/>
      <c r="B33" s="6"/>
      <c r="C33" s="5"/>
      <c r="D33" s="5"/>
      <c r="E33" s="7"/>
      <c r="F33" s="5"/>
      <c r="G33" s="5"/>
    </row>
    <row r="34" spans="1:7" x14ac:dyDescent="0.25">
      <c r="A34" s="5"/>
      <c r="B34" s="6"/>
      <c r="C34" s="5"/>
      <c r="D34" s="5"/>
      <c r="E34" s="7"/>
      <c r="F34" s="5"/>
      <c r="G34" s="5"/>
    </row>
    <row r="35" spans="1:7" x14ac:dyDescent="0.25">
      <c r="A35" s="5"/>
      <c r="B35" s="6"/>
      <c r="C35" s="5"/>
      <c r="D35" s="5"/>
      <c r="E35" s="7"/>
      <c r="F35" s="5"/>
      <c r="G35" s="5"/>
    </row>
    <row r="36" spans="1:7" x14ac:dyDescent="0.25">
      <c r="A36" s="5"/>
      <c r="B36" s="6"/>
      <c r="C36" s="5"/>
      <c r="D36" s="5"/>
      <c r="E36" s="7"/>
      <c r="F36" s="5"/>
      <c r="G36" s="5"/>
    </row>
    <row r="37" spans="1:7" x14ac:dyDescent="0.25">
      <c r="A37" s="5"/>
      <c r="B37" s="6"/>
      <c r="C37" s="5"/>
      <c r="D37" s="5"/>
      <c r="E37" s="7"/>
      <c r="F37" s="5"/>
      <c r="G37" s="5"/>
    </row>
    <row r="38" spans="1:7" x14ac:dyDescent="0.25">
      <c r="A38" s="5"/>
      <c r="B38" s="6"/>
      <c r="C38" s="5"/>
      <c r="D38" s="5"/>
      <c r="E38" s="7"/>
      <c r="F38" s="5"/>
      <c r="G38" s="5"/>
    </row>
    <row r="39" spans="1:7" x14ac:dyDescent="0.25">
      <c r="A39" s="5"/>
      <c r="B39" s="6"/>
      <c r="C39" s="5"/>
      <c r="D39" s="5"/>
      <c r="E39" s="7"/>
      <c r="F39" s="5"/>
      <c r="G39" s="5"/>
    </row>
    <row r="40" spans="1:7" x14ac:dyDescent="0.25">
      <c r="A40" s="5"/>
      <c r="B40" s="6"/>
      <c r="C40" s="5"/>
      <c r="D40" s="5"/>
      <c r="E40" s="7"/>
      <c r="F40" s="5"/>
      <c r="G40" s="5"/>
    </row>
    <row r="41" spans="1:7" x14ac:dyDescent="0.25">
      <c r="A41" s="5"/>
      <c r="B41" s="6"/>
      <c r="C41" s="5"/>
      <c r="D41" s="5"/>
      <c r="E41" s="7"/>
      <c r="F41" s="5"/>
      <c r="G41" s="5"/>
    </row>
    <row r="42" spans="1:7" x14ac:dyDescent="0.25">
      <c r="A42" s="5"/>
      <c r="B42" s="6"/>
      <c r="C42" s="5"/>
      <c r="D42" s="5"/>
      <c r="E42" s="7"/>
      <c r="F42" s="5"/>
      <c r="G42" s="5"/>
    </row>
    <row r="43" spans="1:7" x14ac:dyDescent="0.25">
      <c r="A43" s="5"/>
      <c r="B43" s="6"/>
      <c r="C43" s="5"/>
      <c r="D43" s="5"/>
      <c r="E43" s="7"/>
      <c r="F43" s="5"/>
      <c r="G43" s="5"/>
    </row>
    <row r="44" spans="1:7" x14ac:dyDescent="0.25">
      <c r="A44" s="5"/>
      <c r="B44" s="6"/>
      <c r="C44" s="5"/>
      <c r="D44" s="5"/>
      <c r="E44" s="7"/>
      <c r="F44" s="5"/>
      <c r="G44" s="5"/>
    </row>
    <row r="45" spans="1:7" x14ac:dyDescent="0.25">
      <c r="A45" s="5"/>
      <c r="B45" s="6"/>
      <c r="C45" s="5"/>
      <c r="D45" s="5"/>
      <c r="E45" s="7"/>
      <c r="F45" s="5"/>
      <c r="G45" s="5"/>
    </row>
    <row r="46" spans="1:7" x14ac:dyDescent="0.25">
      <c r="A46" s="5"/>
      <c r="B46" s="6"/>
      <c r="C46" s="5"/>
      <c r="D46" s="5"/>
      <c r="E46" s="7"/>
      <c r="F46" s="5"/>
      <c r="G46" s="5"/>
    </row>
    <row r="47" spans="1:7" x14ac:dyDescent="0.25">
      <c r="A47" s="5"/>
      <c r="B47" s="6"/>
      <c r="C47" s="5"/>
      <c r="D47" s="5"/>
      <c r="E47" s="7"/>
      <c r="F47" s="5"/>
      <c r="G47" s="5"/>
    </row>
    <row r="48" spans="1:7" x14ac:dyDescent="0.25">
      <c r="A48" s="5"/>
      <c r="B48" s="6"/>
      <c r="C48" s="5"/>
      <c r="D48" s="5"/>
      <c r="E48" s="7"/>
      <c r="F48" s="5"/>
      <c r="G48" s="5"/>
    </row>
    <row r="49" spans="1:7" x14ac:dyDescent="0.25">
      <c r="A49" s="5"/>
      <c r="B49" s="6"/>
      <c r="C49" s="5"/>
      <c r="D49" s="5"/>
      <c r="E49" s="7"/>
      <c r="F49" s="5"/>
      <c r="G49" s="5"/>
    </row>
    <row r="50" spans="1:7" x14ac:dyDescent="0.25">
      <c r="A50" s="5"/>
      <c r="B50" s="6"/>
      <c r="C50" s="5"/>
      <c r="D50" s="5"/>
      <c r="E50" s="7"/>
      <c r="F50" s="5"/>
      <c r="G50" s="5"/>
    </row>
    <row r="51" spans="1:7" x14ac:dyDescent="0.25">
      <c r="A51" s="5"/>
      <c r="B51" s="6"/>
      <c r="C51" s="5"/>
      <c r="D51" s="5"/>
      <c r="E51" s="7"/>
      <c r="F51" s="5"/>
      <c r="G51" s="5"/>
    </row>
    <row r="52" spans="1:7" x14ac:dyDescent="0.25">
      <c r="A52" s="5"/>
      <c r="B52" s="6"/>
      <c r="C52" s="5"/>
      <c r="D52" s="5"/>
      <c r="E52" s="7"/>
      <c r="F52" s="5"/>
      <c r="G52" s="5"/>
    </row>
    <row r="53" spans="1:7" x14ac:dyDescent="0.25">
      <c r="A53" s="5"/>
      <c r="B53" s="6"/>
      <c r="C53" s="5"/>
      <c r="D53" s="5"/>
      <c r="E53" s="7"/>
      <c r="F53" s="5"/>
      <c r="G53" s="5"/>
    </row>
    <row r="54" spans="1:7" x14ac:dyDescent="0.25">
      <c r="A54" s="5"/>
      <c r="B54" s="6"/>
      <c r="C54" s="5"/>
      <c r="D54" s="5"/>
      <c r="E54" s="7"/>
      <c r="F54" s="5"/>
      <c r="G54" s="5"/>
    </row>
    <row r="55" spans="1:7" x14ac:dyDescent="0.25">
      <c r="A55" s="5"/>
      <c r="B55" s="6"/>
      <c r="C55" s="5"/>
      <c r="D55" s="5"/>
      <c r="E55" s="7"/>
      <c r="F55" s="5"/>
      <c r="G55" s="5"/>
    </row>
    <row r="56" spans="1:7" x14ac:dyDescent="0.25">
      <c r="A56" s="5"/>
      <c r="B56" s="6"/>
      <c r="C56" s="5"/>
      <c r="D56" s="5"/>
      <c r="E56" s="7"/>
      <c r="F56" s="5"/>
      <c r="G56" s="5"/>
    </row>
    <row r="57" spans="1:7" x14ac:dyDescent="0.25">
      <c r="A57" s="5"/>
      <c r="B57" s="6"/>
      <c r="C57" s="5"/>
      <c r="D57" s="5"/>
      <c r="E57" s="7"/>
      <c r="F57" s="5"/>
      <c r="G57" s="5"/>
    </row>
    <row r="58" spans="1:7" x14ac:dyDescent="0.25">
      <c r="A58" s="5"/>
      <c r="B58" s="6"/>
      <c r="C58" s="5"/>
      <c r="D58" s="5"/>
      <c r="E58" s="7"/>
      <c r="F58" s="5"/>
      <c r="G58" s="5"/>
    </row>
    <row r="59" spans="1:7" x14ac:dyDescent="0.25">
      <c r="A59" s="5"/>
      <c r="B59" s="6"/>
      <c r="C59" s="5"/>
      <c r="D59" s="5"/>
      <c r="E59" s="7"/>
      <c r="F59" s="5"/>
      <c r="G59" s="5"/>
    </row>
    <row r="60" spans="1:7" x14ac:dyDescent="0.25">
      <c r="A60" s="5"/>
      <c r="B60" s="6"/>
      <c r="C60" s="5"/>
      <c r="D60" s="5"/>
      <c r="E60" s="7"/>
      <c r="F60" s="5"/>
      <c r="G60" s="5"/>
    </row>
    <row r="61" spans="1:7" x14ac:dyDescent="0.25">
      <c r="A61" s="5"/>
      <c r="B61" s="6"/>
      <c r="C61" s="5"/>
      <c r="D61" s="5"/>
      <c r="E61" s="7"/>
      <c r="F61" s="5"/>
      <c r="G61" s="5"/>
    </row>
    <row r="62" spans="1:7" x14ac:dyDescent="0.25">
      <c r="A62" s="5"/>
      <c r="B62" s="6"/>
      <c r="C62" s="5"/>
      <c r="D62" s="5"/>
      <c r="E62" s="7"/>
      <c r="F62" s="5"/>
      <c r="G62" s="5"/>
    </row>
    <row r="63" spans="1:7" x14ac:dyDescent="0.25">
      <c r="A63" s="5"/>
      <c r="B63" s="6"/>
      <c r="C63" s="5"/>
      <c r="D63" s="5"/>
      <c r="E63" s="7"/>
      <c r="F63" s="5"/>
      <c r="G63" s="5"/>
    </row>
    <row r="64" spans="1:7" x14ac:dyDescent="0.25">
      <c r="A64" s="5"/>
      <c r="B64" s="6"/>
      <c r="C64" s="5"/>
      <c r="D64" s="5"/>
      <c r="E64" s="7"/>
      <c r="F64" s="5"/>
      <c r="G64" s="5"/>
    </row>
    <row r="65" spans="1:7" x14ac:dyDescent="0.25">
      <c r="A65" s="5"/>
      <c r="B65" s="6"/>
      <c r="C65" s="5"/>
      <c r="D65" s="5"/>
      <c r="E65" s="7"/>
      <c r="F65" s="5"/>
      <c r="G65" s="5"/>
    </row>
    <row r="66" spans="1:7" x14ac:dyDescent="0.25">
      <c r="A66" s="5"/>
      <c r="B66" s="6"/>
      <c r="C66" s="5"/>
      <c r="D66" s="5"/>
      <c r="E66" s="7"/>
      <c r="F66" s="5"/>
      <c r="G66" s="5"/>
    </row>
    <row r="67" spans="1:7" x14ac:dyDescent="0.25">
      <c r="A67" s="5"/>
      <c r="B67" s="6"/>
      <c r="C67" s="5"/>
      <c r="D67" s="5"/>
      <c r="E67" s="7"/>
      <c r="F67" s="5"/>
      <c r="G67" s="5"/>
    </row>
    <row r="68" spans="1:7" x14ac:dyDescent="0.25">
      <c r="A68" s="5"/>
      <c r="B68" s="6"/>
      <c r="C68" s="5"/>
      <c r="D68" s="5"/>
      <c r="E68" s="7"/>
      <c r="F68" s="5"/>
      <c r="G68" s="5"/>
    </row>
    <row r="69" spans="1:7" x14ac:dyDescent="0.25">
      <c r="A69" s="5"/>
      <c r="B69" s="6"/>
      <c r="C69" s="5"/>
      <c r="D69" s="5"/>
      <c r="E69" s="7"/>
      <c r="F69" s="5"/>
      <c r="G69" s="5"/>
    </row>
    <row r="70" spans="1:7" x14ac:dyDescent="0.25">
      <c r="A70" s="5"/>
      <c r="B70" s="6"/>
      <c r="C70" s="5"/>
      <c r="D70" s="5"/>
      <c r="E70" s="7"/>
      <c r="F70" s="5"/>
      <c r="G70" s="5"/>
    </row>
    <row r="71" spans="1:7" x14ac:dyDescent="0.25">
      <c r="A71" s="5"/>
      <c r="B71" s="6"/>
      <c r="C71" s="5"/>
      <c r="D71" s="5"/>
      <c r="E71" s="7"/>
      <c r="F71" s="5"/>
      <c r="G71" s="5"/>
    </row>
    <row r="72" spans="1:7" x14ac:dyDescent="0.25">
      <c r="A72" s="5"/>
      <c r="B72" s="6"/>
      <c r="C72" s="5"/>
      <c r="D72" s="5"/>
      <c r="E72" s="7"/>
      <c r="F72" s="5"/>
      <c r="G72" s="5"/>
    </row>
    <row r="73" spans="1:7" x14ac:dyDescent="0.25">
      <c r="A73" s="5"/>
      <c r="B73" s="6"/>
      <c r="C73" s="5"/>
      <c r="D73" s="5"/>
      <c r="E73" s="7"/>
      <c r="F73" s="5"/>
      <c r="G73" s="5"/>
    </row>
    <row r="74" spans="1:7" x14ac:dyDescent="0.25">
      <c r="A74" s="5"/>
      <c r="B74" s="6"/>
      <c r="C74" s="5"/>
      <c r="D74" s="5"/>
      <c r="E74" s="7"/>
      <c r="F74" s="5"/>
      <c r="G74" s="5"/>
    </row>
    <row r="75" spans="1:7" x14ac:dyDescent="0.25">
      <c r="A75" s="5"/>
      <c r="B75" s="6"/>
      <c r="C75" s="5"/>
      <c r="D75" s="5"/>
      <c r="E75" s="7"/>
      <c r="F75" s="5"/>
      <c r="G75" s="5"/>
    </row>
    <row r="76" spans="1:7" x14ac:dyDescent="0.25">
      <c r="A76" s="5"/>
      <c r="B76" s="6"/>
      <c r="C76" s="5"/>
      <c r="D76" s="5"/>
      <c r="E76" s="7"/>
      <c r="F76" s="5"/>
      <c r="G76" s="5"/>
    </row>
    <row r="77" spans="1:7" x14ac:dyDescent="0.25">
      <c r="A77" s="5"/>
      <c r="B77" s="6"/>
      <c r="C77" s="5"/>
      <c r="D77" s="5"/>
      <c r="E77" s="7"/>
      <c r="F77" s="5"/>
      <c r="G77" s="5"/>
    </row>
    <row r="78" spans="1:7" x14ac:dyDescent="0.25">
      <c r="A78" s="5"/>
      <c r="B78" s="6"/>
      <c r="C78" s="5"/>
      <c r="D78" s="5"/>
      <c r="E78" s="7"/>
      <c r="F78" s="5"/>
      <c r="G78" s="5"/>
    </row>
    <row r="79" spans="1:7" x14ac:dyDescent="0.25">
      <c r="A79" s="5"/>
      <c r="B79" s="6"/>
      <c r="C79" s="5"/>
      <c r="D79" s="5"/>
      <c r="E79" s="7"/>
      <c r="F79" s="5"/>
      <c r="G79" s="5"/>
    </row>
    <row r="80" spans="1:7" x14ac:dyDescent="0.25">
      <c r="A80" s="5"/>
      <c r="B80" s="6"/>
      <c r="C80" s="5"/>
      <c r="D80" s="5"/>
      <c r="E80" s="7"/>
      <c r="F80" s="5"/>
      <c r="G80" s="5"/>
    </row>
    <row r="81" spans="1:7" x14ac:dyDescent="0.25">
      <c r="A81" s="5"/>
      <c r="B81" s="6"/>
      <c r="C81" s="5"/>
      <c r="D81" s="5"/>
      <c r="E81" s="7"/>
      <c r="F81" s="5"/>
      <c r="G81" s="5"/>
    </row>
    <row r="82" spans="1:7" x14ac:dyDescent="0.25">
      <c r="A82" s="5"/>
      <c r="B82" s="6"/>
      <c r="C82" s="5"/>
      <c r="D82" s="5"/>
      <c r="E82" s="7"/>
      <c r="F82" s="5"/>
      <c r="G82" s="5"/>
    </row>
    <row r="83" spans="1:7" x14ac:dyDescent="0.25">
      <c r="A83" s="5"/>
      <c r="B83" s="6"/>
      <c r="C83" s="5"/>
      <c r="D83" s="5"/>
      <c r="E83" s="7"/>
      <c r="F83" s="5"/>
      <c r="G83" s="5"/>
    </row>
    <row r="84" spans="1:7" x14ac:dyDescent="0.25">
      <c r="A84" s="5"/>
      <c r="B84" s="6"/>
      <c r="C84" s="5"/>
      <c r="D84" s="5"/>
      <c r="E84" s="7"/>
      <c r="F84" s="5"/>
      <c r="G84" s="5"/>
    </row>
    <row r="85" spans="1:7" x14ac:dyDescent="0.25">
      <c r="A85" s="5"/>
      <c r="B85" s="6"/>
      <c r="C85" s="5"/>
      <c r="D85" s="5"/>
      <c r="E85" s="7"/>
      <c r="F85" s="5"/>
      <c r="G85" s="5"/>
    </row>
    <row r="86" spans="1:7" x14ac:dyDescent="0.25">
      <c r="A86" s="5"/>
      <c r="B86" s="6"/>
      <c r="C86" s="5"/>
      <c r="D86" s="5"/>
      <c r="E86" s="7"/>
      <c r="F86" s="5"/>
      <c r="G86" s="5"/>
    </row>
    <row r="87" spans="1:7" x14ac:dyDescent="0.25">
      <c r="A87" s="5"/>
      <c r="B87" s="6"/>
      <c r="C87" s="5"/>
      <c r="D87" s="5"/>
      <c r="E87" s="7"/>
      <c r="F87" s="5"/>
      <c r="G87" s="5"/>
    </row>
    <row r="88" spans="1:7" x14ac:dyDescent="0.25">
      <c r="A88" s="5"/>
      <c r="B88" s="6"/>
      <c r="C88" s="5"/>
      <c r="D88" s="5"/>
      <c r="E88" s="7"/>
      <c r="F88" s="5"/>
      <c r="G88" s="5"/>
    </row>
    <row r="89" spans="1:7" x14ac:dyDescent="0.25">
      <c r="A89" s="5"/>
      <c r="B89" s="6"/>
      <c r="C89" s="5"/>
      <c r="D89" s="5"/>
      <c r="E89" s="7"/>
      <c r="F89" s="5"/>
      <c r="G89" s="5"/>
    </row>
    <row r="90" spans="1:7" x14ac:dyDescent="0.25">
      <c r="A90" s="5"/>
      <c r="B90" s="6"/>
      <c r="C90" s="5"/>
      <c r="D90" s="5"/>
      <c r="E90" s="7"/>
      <c r="F90" s="5"/>
      <c r="G90" s="5"/>
    </row>
    <row r="91" spans="1:7" x14ac:dyDescent="0.25">
      <c r="A91" s="5"/>
      <c r="B91" s="6"/>
      <c r="C91" s="5"/>
      <c r="D91" s="5"/>
      <c r="E91" s="7"/>
      <c r="F91" s="5"/>
      <c r="G91" s="5"/>
    </row>
    <row r="92" spans="1:7" x14ac:dyDescent="0.25">
      <c r="A92" s="5"/>
      <c r="B92" s="6"/>
      <c r="C92" s="5"/>
      <c r="D92" s="5"/>
      <c r="E92" s="7"/>
      <c r="F92" s="5"/>
      <c r="G92" s="5"/>
    </row>
    <row r="93" spans="1:7" x14ac:dyDescent="0.25">
      <c r="A93" s="5"/>
      <c r="B93" s="6"/>
      <c r="C93" s="5"/>
      <c r="D93" s="5"/>
      <c r="E93" s="7"/>
      <c r="F93" s="5"/>
      <c r="G93" s="5"/>
    </row>
    <row r="94" spans="1:7" x14ac:dyDescent="0.25">
      <c r="A94" s="5"/>
      <c r="B94" s="6"/>
      <c r="C94" s="5"/>
      <c r="D94" s="5"/>
      <c r="E94" s="7"/>
      <c r="F94" s="5"/>
      <c r="G94" s="5"/>
    </row>
    <row r="95" spans="1:7" x14ac:dyDescent="0.25">
      <c r="A95" s="5"/>
      <c r="B95" s="6"/>
      <c r="C95" s="5"/>
      <c r="D95" s="5"/>
      <c r="E95" s="7"/>
      <c r="F95" s="5"/>
      <c r="G95" s="5"/>
    </row>
    <row r="96" spans="1:7" x14ac:dyDescent="0.25">
      <c r="A96" s="5"/>
      <c r="B96" s="6"/>
      <c r="C96" s="5"/>
      <c r="D96" s="5"/>
      <c r="E96" s="7"/>
      <c r="F96" s="5"/>
      <c r="G96" s="5"/>
    </row>
    <row r="97" spans="1:7" x14ac:dyDescent="0.25">
      <c r="A97" s="5"/>
      <c r="B97" s="6"/>
      <c r="C97" s="5"/>
      <c r="D97" s="5"/>
      <c r="E97" s="7"/>
      <c r="F97" s="5"/>
      <c r="G97" s="5"/>
    </row>
    <row r="98" spans="1:7" x14ac:dyDescent="0.25">
      <c r="A98" s="5"/>
      <c r="B98" s="6"/>
      <c r="C98" s="5"/>
      <c r="D98" s="5"/>
      <c r="E98" s="7"/>
      <c r="F98" s="5"/>
      <c r="G98" s="5"/>
    </row>
    <row r="99" spans="1:7" x14ac:dyDescent="0.25">
      <c r="A99" s="5"/>
      <c r="B99" s="6"/>
      <c r="C99" s="5"/>
      <c r="D99" s="5"/>
      <c r="E99" s="7"/>
      <c r="F99" s="5"/>
      <c r="G99" s="5"/>
    </row>
    <row r="100" spans="1:7" x14ac:dyDescent="0.25">
      <c r="A100" s="5"/>
      <c r="B100" s="6"/>
      <c r="C100" s="5"/>
      <c r="D100" s="5"/>
      <c r="E100" s="7"/>
      <c r="F100" s="5"/>
      <c r="G100" s="5"/>
    </row>
    <row r="101" spans="1:7" x14ac:dyDescent="0.25">
      <c r="A101" s="5"/>
      <c r="B101" s="6"/>
      <c r="C101" s="5"/>
      <c r="D101" s="5"/>
      <c r="E101" s="7"/>
      <c r="F101" s="5"/>
      <c r="G101" s="5"/>
    </row>
    <row r="102" spans="1:7" x14ac:dyDescent="0.25">
      <c r="A102" s="5"/>
      <c r="B102" s="6"/>
      <c r="C102" s="5"/>
      <c r="D102" s="5"/>
      <c r="E102" s="7"/>
      <c r="F102" s="5"/>
      <c r="G102" s="5"/>
    </row>
    <row r="103" spans="1:7" x14ac:dyDescent="0.25">
      <c r="A103" s="5"/>
      <c r="B103" s="6"/>
      <c r="C103" s="5"/>
      <c r="D103" s="5"/>
      <c r="E103" s="7"/>
      <c r="F103" s="5"/>
      <c r="G103" s="5"/>
    </row>
    <row r="104" spans="1:7" x14ac:dyDescent="0.25">
      <c r="A104" s="5"/>
      <c r="B104" s="6"/>
      <c r="C104" s="5"/>
      <c r="D104" s="5"/>
      <c r="E104" s="7"/>
      <c r="F104" s="5"/>
      <c r="G104" s="5"/>
    </row>
    <row r="105" spans="1:7" x14ac:dyDescent="0.25">
      <c r="A105" s="5"/>
      <c r="B105" s="6"/>
      <c r="C105" s="5"/>
      <c r="D105" s="5"/>
      <c r="E105" s="7"/>
      <c r="F105" s="5"/>
      <c r="G105" s="5"/>
    </row>
    <row r="106" spans="1:7" x14ac:dyDescent="0.25">
      <c r="A106" s="5"/>
      <c r="B106" s="6"/>
      <c r="C106" s="5"/>
      <c r="D106" s="5"/>
      <c r="E106" s="7"/>
      <c r="F106" s="5"/>
      <c r="G106" s="5"/>
    </row>
    <row r="107" spans="1:7" x14ac:dyDescent="0.25">
      <c r="A107" s="5"/>
      <c r="B107" s="6"/>
      <c r="C107" s="5"/>
      <c r="D107" s="5"/>
      <c r="E107" s="7"/>
      <c r="F107" s="5"/>
      <c r="G107" s="5"/>
    </row>
    <row r="108" spans="1:7" x14ac:dyDescent="0.25">
      <c r="A108" s="5"/>
      <c r="B108" s="6"/>
      <c r="C108" s="5"/>
      <c r="D108" s="5"/>
      <c r="E108" s="7"/>
      <c r="F108" s="5"/>
      <c r="G108" s="5"/>
    </row>
    <row r="109" spans="1:7" x14ac:dyDescent="0.25">
      <c r="A109" s="5"/>
      <c r="B109" s="6"/>
      <c r="C109" s="5"/>
      <c r="D109" s="5"/>
      <c r="E109" s="7"/>
      <c r="F109" s="5"/>
      <c r="G109" s="5"/>
    </row>
    <row r="110" spans="1:7" x14ac:dyDescent="0.25">
      <c r="A110" s="5"/>
      <c r="B110" s="6"/>
      <c r="C110" s="5"/>
      <c r="D110" s="5"/>
      <c r="E110" s="7"/>
      <c r="F110" s="5"/>
      <c r="G110" s="5"/>
    </row>
    <row r="111" spans="1:7" x14ac:dyDescent="0.25">
      <c r="A111" s="5"/>
      <c r="B111" s="6"/>
      <c r="C111" s="5"/>
      <c r="D111" s="5"/>
      <c r="E111" s="7"/>
      <c r="F111" s="5"/>
      <c r="G111" s="5"/>
    </row>
    <row r="112" spans="1:7" x14ac:dyDescent="0.25">
      <c r="A112" s="5"/>
      <c r="B112" s="6"/>
      <c r="C112" s="5"/>
      <c r="D112" s="5"/>
      <c r="E112" s="7"/>
      <c r="F112" s="5"/>
      <c r="G112" s="5"/>
    </row>
    <row r="113" spans="1:7" x14ac:dyDescent="0.25">
      <c r="A113" s="5"/>
      <c r="B113" s="6"/>
      <c r="C113" s="5"/>
      <c r="D113" s="5"/>
      <c r="E113" s="7"/>
      <c r="F113" s="5"/>
      <c r="G113" s="5"/>
    </row>
    <row r="114" spans="1:7" x14ac:dyDescent="0.25">
      <c r="A114" s="5"/>
      <c r="B114" s="6"/>
      <c r="C114" s="5"/>
      <c r="D114" s="5"/>
      <c r="E114" s="7"/>
      <c r="F114" s="5"/>
      <c r="G114" s="5"/>
    </row>
    <row r="115" spans="1:7" x14ac:dyDescent="0.25">
      <c r="A115" s="5"/>
      <c r="B115" s="6"/>
      <c r="C115" s="5"/>
      <c r="D115" s="5"/>
      <c r="E115" s="7"/>
      <c r="F115" s="5"/>
      <c r="G115" s="5"/>
    </row>
    <row r="116" spans="1:7" x14ac:dyDescent="0.25">
      <c r="A116" s="5"/>
      <c r="B116" s="6"/>
      <c r="C116" s="5"/>
      <c r="D116" s="5"/>
      <c r="E116" s="7"/>
      <c r="F116" s="5"/>
      <c r="G116" s="5"/>
    </row>
    <row r="117" spans="1:7" x14ac:dyDescent="0.25">
      <c r="A117" s="5"/>
      <c r="B117" s="6"/>
      <c r="C117" s="5"/>
      <c r="D117" s="5"/>
      <c r="E117" s="7"/>
      <c r="F117" s="5"/>
      <c r="G117" s="5"/>
    </row>
    <row r="118" spans="1:7" x14ac:dyDescent="0.25">
      <c r="A118" s="5"/>
      <c r="B118" s="6"/>
      <c r="C118" s="5"/>
      <c r="D118" s="5"/>
      <c r="E118" s="7"/>
      <c r="F118" s="5"/>
      <c r="G118" s="5"/>
    </row>
    <row r="119" spans="1:7" x14ac:dyDescent="0.25">
      <c r="A119" s="5"/>
      <c r="B119" s="6"/>
      <c r="C119" s="5"/>
      <c r="D119" s="5"/>
      <c r="E119" s="7"/>
      <c r="F119" s="5"/>
      <c r="G119" s="5"/>
    </row>
    <row r="120" spans="1:7" x14ac:dyDescent="0.25">
      <c r="A120" s="5"/>
      <c r="B120" s="6"/>
      <c r="C120" s="5"/>
      <c r="D120" s="5"/>
      <c r="E120" s="7"/>
      <c r="F120" s="5"/>
      <c r="G120" s="5"/>
    </row>
    <row r="121" spans="1:7" x14ac:dyDescent="0.25">
      <c r="A121" s="5"/>
      <c r="B121" s="6"/>
      <c r="C121" s="5"/>
      <c r="D121" s="5"/>
      <c r="E121" s="7"/>
      <c r="F121" s="5"/>
      <c r="G121" s="5"/>
    </row>
    <row r="122" spans="1:7" x14ac:dyDescent="0.25">
      <c r="A122" s="5"/>
      <c r="B122" s="6"/>
      <c r="C122" s="5"/>
      <c r="D122" s="5"/>
      <c r="E122" s="7"/>
      <c r="F122" s="5"/>
      <c r="G122" s="5"/>
    </row>
    <row r="123" spans="1:7" x14ac:dyDescent="0.25">
      <c r="A123" s="5"/>
      <c r="B123" s="6"/>
      <c r="C123" s="5"/>
      <c r="D123" s="5"/>
      <c r="E123" s="7"/>
      <c r="F123" s="5"/>
      <c r="G123" s="5"/>
    </row>
    <row r="124" spans="1:7" x14ac:dyDescent="0.25">
      <c r="A124" s="5"/>
      <c r="B124" s="6"/>
      <c r="C124" s="5"/>
      <c r="D124" s="5"/>
      <c r="E124" s="7"/>
      <c r="F124" s="5"/>
      <c r="G124" s="5"/>
    </row>
    <row r="125" spans="1:7" x14ac:dyDescent="0.25">
      <c r="A125" s="5"/>
      <c r="B125" s="6"/>
      <c r="C125" s="5"/>
      <c r="D125" s="5"/>
      <c r="E125" s="7"/>
      <c r="F125" s="5"/>
      <c r="G125" s="5"/>
    </row>
    <row r="126" spans="1:7" x14ac:dyDescent="0.25">
      <c r="A126" s="5"/>
      <c r="B126" s="6"/>
      <c r="C126" s="5"/>
      <c r="D126" s="5"/>
      <c r="E126" s="7"/>
      <c r="F126" s="5"/>
      <c r="G126" s="5"/>
    </row>
    <row r="127" spans="1:7" x14ac:dyDescent="0.25">
      <c r="A127" s="5"/>
      <c r="B127" s="6"/>
      <c r="C127" s="5"/>
      <c r="D127" s="5"/>
      <c r="E127" s="7"/>
      <c r="F127" s="5"/>
      <c r="G127" s="5"/>
    </row>
    <row r="128" spans="1:7" x14ac:dyDescent="0.25">
      <c r="A128" s="5"/>
      <c r="B128" s="6"/>
      <c r="C128" s="5"/>
      <c r="D128" s="5"/>
      <c r="E128" s="7"/>
      <c r="F128" s="5"/>
      <c r="G128" s="5"/>
    </row>
    <row r="129" spans="1:7" x14ac:dyDescent="0.25">
      <c r="A129" s="5"/>
      <c r="B129" s="6"/>
      <c r="C129" s="5"/>
      <c r="D129" s="5"/>
      <c r="E129" s="7"/>
      <c r="F129" s="5"/>
      <c r="G129" s="5"/>
    </row>
    <row r="130" spans="1:7" x14ac:dyDescent="0.25">
      <c r="A130" s="5"/>
      <c r="B130" s="6"/>
      <c r="C130" s="5"/>
      <c r="D130" s="5"/>
      <c r="E130" s="7"/>
      <c r="F130" s="5"/>
      <c r="G130" s="5"/>
    </row>
    <row r="131" spans="1:7" x14ac:dyDescent="0.25">
      <c r="A131" s="5"/>
      <c r="B131" s="6"/>
      <c r="C131" s="5"/>
      <c r="D131" s="5"/>
      <c r="E131" s="7"/>
      <c r="F131" s="5"/>
      <c r="G131" s="5"/>
    </row>
    <row r="132" spans="1:7" x14ac:dyDescent="0.25">
      <c r="A132" s="5"/>
      <c r="B132" s="6"/>
      <c r="C132" s="5"/>
      <c r="D132" s="5"/>
      <c r="E132" s="7"/>
      <c r="F132" s="5"/>
      <c r="G132" s="5"/>
    </row>
    <row r="133" spans="1:7" x14ac:dyDescent="0.25">
      <c r="A133" s="5"/>
      <c r="B133" s="6"/>
      <c r="C133" s="5"/>
      <c r="D133" s="5"/>
      <c r="E133" s="7"/>
      <c r="F133" s="5"/>
      <c r="G133" s="5"/>
    </row>
    <row r="134" spans="1:7" x14ac:dyDescent="0.25">
      <c r="A134" s="5"/>
      <c r="B134" s="6"/>
      <c r="C134" s="5"/>
      <c r="D134" s="5"/>
      <c r="E134" s="7"/>
      <c r="F134" s="5"/>
      <c r="G134" s="5"/>
    </row>
    <row r="135" spans="1:7" x14ac:dyDescent="0.25">
      <c r="A135" s="5"/>
      <c r="B135" s="6"/>
      <c r="C135" s="5"/>
      <c r="D135" s="5"/>
      <c r="E135" s="7"/>
      <c r="F135" s="5"/>
      <c r="G135" s="5"/>
    </row>
    <row r="136" spans="1:7" x14ac:dyDescent="0.25">
      <c r="A136" s="5"/>
      <c r="B136" s="6"/>
      <c r="C136" s="5"/>
      <c r="D136" s="5"/>
      <c r="E136" s="7"/>
      <c r="F136" s="5"/>
      <c r="G136" s="5"/>
    </row>
    <row r="137" spans="1:7" x14ac:dyDescent="0.25">
      <c r="A137" s="5"/>
      <c r="B137" s="6"/>
      <c r="C137" s="5"/>
      <c r="D137" s="5"/>
      <c r="E137" s="7"/>
      <c r="F137" s="5"/>
      <c r="G137" s="5"/>
    </row>
    <row r="138" spans="1:7" x14ac:dyDescent="0.25">
      <c r="A138" s="5"/>
      <c r="B138" s="6"/>
      <c r="C138" s="5"/>
      <c r="D138" s="5"/>
      <c r="E138" s="7"/>
      <c r="F138" s="5"/>
      <c r="G138" s="5"/>
    </row>
    <row r="139" spans="1:7" x14ac:dyDescent="0.25">
      <c r="A139" s="5"/>
      <c r="B139" s="6"/>
      <c r="C139" s="5"/>
      <c r="D139" s="5"/>
      <c r="E139" s="7"/>
      <c r="F139" s="5"/>
      <c r="G139" s="5"/>
    </row>
    <row r="140" spans="1:7" x14ac:dyDescent="0.25">
      <c r="A140" s="5"/>
      <c r="B140" s="6"/>
      <c r="C140" s="5"/>
      <c r="D140" s="5"/>
      <c r="E140" s="7"/>
      <c r="F140" s="5"/>
      <c r="G140" s="5"/>
    </row>
    <row r="141" spans="1:7" x14ac:dyDescent="0.25">
      <c r="A141" s="5"/>
      <c r="B141" s="6"/>
      <c r="C141" s="5"/>
      <c r="D141" s="5"/>
      <c r="E141" s="7"/>
      <c r="F141" s="5"/>
      <c r="G141" s="5"/>
    </row>
    <row r="142" spans="1:7" x14ac:dyDescent="0.25">
      <c r="A142" s="5"/>
      <c r="B142" s="6"/>
      <c r="C142" s="5"/>
      <c r="D142" s="5"/>
      <c r="E142" s="7"/>
      <c r="F142" s="5"/>
      <c r="G142" s="5"/>
    </row>
    <row r="143" spans="1:7" x14ac:dyDescent="0.25">
      <c r="A143" s="5"/>
      <c r="B143" s="6"/>
      <c r="C143" s="5"/>
      <c r="D143" s="5"/>
      <c r="E143" s="7"/>
      <c r="F143" s="5"/>
      <c r="G143" s="5"/>
    </row>
    <row r="144" spans="1:7" x14ac:dyDescent="0.25">
      <c r="A144" s="5"/>
      <c r="B144" s="6"/>
      <c r="C144" s="5"/>
      <c r="D144" s="5"/>
      <c r="E144" s="7"/>
      <c r="F144" s="5"/>
      <c r="G144" s="5"/>
    </row>
    <row r="145" spans="1:7" x14ac:dyDescent="0.25">
      <c r="A145" s="5"/>
      <c r="B145" s="6"/>
      <c r="C145" s="5"/>
      <c r="D145" s="5"/>
      <c r="E145" s="7"/>
      <c r="F145" s="5"/>
      <c r="G145" s="5"/>
    </row>
    <row r="146" spans="1:7" x14ac:dyDescent="0.25">
      <c r="A146" s="5"/>
      <c r="B146" s="6"/>
      <c r="C146" s="5"/>
      <c r="D146" s="5"/>
      <c r="E146" s="7"/>
      <c r="F146" s="5"/>
      <c r="G146" s="5"/>
    </row>
    <row r="147" spans="1:7" x14ac:dyDescent="0.25">
      <c r="A147" s="5"/>
      <c r="B147" s="6"/>
      <c r="C147" s="5"/>
      <c r="D147" s="5"/>
      <c r="E147" s="7"/>
      <c r="F147" s="5"/>
      <c r="G147" s="5"/>
    </row>
    <row r="148" spans="1:7" x14ac:dyDescent="0.25">
      <c r="A148" s="5"/>
      <c r="B148" s="6"/>
      <c r="C148" s="5"/>
      <c r="D148" s="5"/>
      <c r="E148" s="7"/>
      <c r="F148" s="5"/>
      <c r="G148" s="5"/>
    </row>
    <row r="149" spans="1:7" x14ac:dyDescent="0.25">
      <c r="A149" s="5"/>
      <c r="B149" s="6"/>
      <c r="C149" s="5"/>
      <c r="D149" s="5"/>
      <c r="E149" s="7"/>
      <c r="F149" s="5"/>
      <c r="G149" s="5"/>
    </row>
    <row r="150" spans="1:7" x14ac:dyDescent="0.25">
      <c r="A150" s="5"/>
      <c r="B150" s="6"/>
      <c r="C150" s="5"/>
      <c r="D150" s="5"/>
      <c r="E150" s="7"/>
      <c r="F150" s="5"/>
      <c r="G150" s="5"/>
    </row>
    <row r="151" spans="1:7" x14ac:dyDescent="0.25">
      <c r="A151" s="5"/>
      <c r="B151" s="6"/>
      <c r="C151" s="5"/>
      <c r="D151" s="5"/>
      <c r="E151" s="7"/>
      <c r="F151" s="5"/>
      <c r="G151" s="5"/>
    </row>
    <row r="152" spans="1:7" x14ac:dyDescent="0.25">
      <c r="A152" s="5"/>
      <c r="B152" s="6"/>
      <c r="C152" s="5"/>
      <c r="D152" s="5"/>
      <c r="E152" s="7"/>
      <c r="F152" s="5"/>
      <c r="G152" s="5"/>
    </row>
    <row r="153" spans="1:7" x14ac:dyDescent="0.25">
      <c r="A153" s="5"/>
      <c r="B153" s="6"/>
      <c r="C153" s="5"/>
      <c r="D153" s="5"/>
      <c r="E153" s="7"/>
      <c r="F153" s="5"/>
      <c r="G153" s="5"/>
    </row>
    <row r="154" spans="1:7" x14ac:dyDescent="0.25">
      <c r="A154" s="5"/>
      <c r="B154" s="6"/>
      <c r="C154" s="5"/>
      <c r="D154" s="5"/>
      <c r="E154" s="7"/>
      <c r="F154" s="5"/>
      <c r="G154" s="5"/>
    </row>
    <row r="155" spans="1:7" x14ac:dyDescent="0.25">
      <c r="A155" s="5"/>
      <c r="B155" s="6"/>
      <c r="C155" s="5"/>
      <c r="D155" s="5"/>
      <c r="E155" s="7"/>
      <c r="F155" s="5"/>
      <c r="G155" s="5"/>
    </row>
    <row r="156" spans="1:7" x14ac:dyDescent="0.25">
      <c r="A156" s="5"/>
      <c r="B156" s="6"/>
      <c r="C156" s="5"/>
      <c r="D156" s="5"/>
      <c r="E156" s="7"/>
      <c r="F156" s="5"/>
      <c r="G156" s="5"/>
    </row>
    <row r="157" spans="1:7" x14ac:dyDescent="0.25">
      <c r="A157" s="5"/>
      <c r="B157" s="6"/>
      <c r="C157" s="5"/>
      <c r="D157" s="5"/>
      <c r="E157" s="7"/>
      <c r="F157" s="5"/>
      <c r="G157" s="5"/>
    </row>
    <row r="158" spans="1:7" x14ac:dyDescent="0.25">
      <c r="A158" s="5"/>
      <c r="B158" s="6"/>
      <c r="C158" s="5"/>
      <c r="D158" s="5"/>
      <c r="E158" s="7"/>
      <c r="F158" s="5"/>
      <c r="G158" s="5"/>
    </row>
    <row r="159" spans="1:7" x14ac:dyDescent="0.25">
      <c r="A159" s="5"/>
      <c r="B159" s="6"/>
      <c r="C159" s="5"/>
      <c r="D159" s="5"/>
      <c r="E159" s="7"/>
      <c r="F159" s="5"/>
      <c r="G159" s="5"/>
    </row>
    <row r="160" spans="1:7" x14ac:dyDescent="0.25">
      <c r="A160" s="5"/>
      <c r="B160" s="6"/>
      <c r="C160" s="5"/>
      <c r="D160" s="5"/>
      <c r="E160" s="7"/>
      <c r="F160" s="5"/>
      <c r="G160" s="5"/>
    </row>
    <row r="161" spans="1:7" x14ac:dyDescent="0.25">
      <c r="A161" s="5"/>
      <c r="B161" s="6"/>
      <c r="C161" s="5"/>
      <c r="D161" s="5"/>
      <c r="E161" s="7"/>
      <c r="F161" s="5"/>
      <c r="G161" s="5"/>
    </row>
    <row r="162" spans="1:7" x14ac:dyDescent="0.25">
      <c r="A162" s="5"/>
      <c r="B162" s="6"/>
      <c r="C162" s="5"/>
      <c r="D162" s="5"/>
      <c r="E162" s="7"/>
      <c r="F162" s="5"/>
      <c r="G162" s="5"/>
    </row>
    <row r="163" spans="1:7" x14ac:dyDescent="0.25">
      <c r="A163" s="5"/>
      <c r="B163" s="6"/>
      <c r="C163" s="5"/>
      <c r="D163" s="5"/>
      <c r="E163" s="7"/>
      <c r="F163" s="5"/>
      <c r="G163" s="5"/>
    </row>
    <row r="164" spans="1:7" x14ac:dyDescent="0.25">
      <c r="A164" s="5"/>
      <c r="B164" s="6"/>
      <c r="C164" s="5"/>
      <c r="D164" s="5"/>
      <c r="E164" s="7"/>
      <c r="F164" s="5"/>
      <c r="G164" s="5"/>
    </row>
    <row r="165" spans="1:7" x14ac:dyDescent="0.25">
      <c r="A165" s="5"/>
      <c r="B165" s="6"/>
      <c r="C165" s="5"/>
      <c r="D165" s="5"/>
      <c r="E165" s="7"/>
      <c r="F165" s="5"/>
      <c r="G165" s="5"/>
    </row>
    <row r="166" spans="1:7" x14ac:dyDescent="0.25">
      <c r="A166" s="5"/>
      <c r="B166" s="6"/>
      <c r="C166" s="5"/>
      <c r="D166" s="5"/>
      <c r="E166" s="7"/>
      <c r="F166" s="5"/>
      <c r="G166" s="5"/>
    </row>
    <row r="167" spans="1:7" x14ac:dyDescent="0.25">
      <c r="A167" s="5"/>
      <c r="B167" s="6"/>
      <c r="C167" s="5"/>
      <c r="D167" s="5"/>
      <c r="E167" s="7"/>
      <c r="F167" s="5"/>
      <c r="G167" s="5"/>
    </row>
    <row r="168" spans="1:7" x14ac:dyDescent="0.25">
      <c r="A168" s="5"/>
      <c r="B168" s="6"/>
      <c r="C168" s="5"/>
      <c r="D168" s="5"/>
      <c r="E168" s="7"/>
      <c r="F168" s="5"/>
      <c r="G168" s="5"/>
    </row>
    <row r="169" spans="1:7" x14ac:dyDescent="0.25">
      <c r="A169" s="5"/>
      <c r="B169" s="6"/>
      <c r="C169" s="5"/>
      <c r="D169" s="5"/>
      <c r="E169" s="7"/>
      <c r="F169" s="5"/>
      <c r="G169" s="5"/>
    </row>
    <row r="170" spans="1:7" x14ac:dyDescent="0.25">
      <c r="A170" s="5"/>
      <c r="B170" s="6"/>
      <c r="C170" s="5"/>
      <c r="D170" s="5"/>
      <c r="E170" s="7"/>
      <c r="F170" s="5"/>
      <c r="G170" s="5"/>
    </row>
    <row r="171" spans="1:7" x14ac:dyDescent="0.25">
      <c r="A171" s="5"/>
      <c r="B171" s="6"/>
      <c r="C171" s="5"/>
      <c r="D171" s="5"/>
      <c r="E171" s="7"/>
      <c r="F171" s="5"/>
      <c r="G171" s="5"/>
    </row>
    <row r="172" spans="1:7" x14ac:dyDescent="0.25">
      <c r="A172" s="5"/>
      <c r="B172" s="6"/>
      <c r="C172" s="5"/>
      <c r="D172" s="5"/>
      <c r="E172" s="7"/>
      <c r="F172" s="5"/>
      <c r="G172" s="5"/>
    </row>
    <row r="173" spans="1:7" x14ac:dyDescent="0.25">
      <c r="A173" s="5"/>
      <c r="B173" s="6"/>
      <c r="C173" s="5"/>
      <c r="D173" s="5"/>
      <c r="E173" s="7"/>
      <c r="F173" s="5"/>
      <c r="G173" s="5"/>
    </row>
    <row r="174" spans="1:7" x14ac:dyDescent="0.25">
      <c r="A174" s="5"/>
      <c r="B174" s="6"/>
      <c r="C174" s="5"/>
      <c r="D174" s="5"/>
      <c r="E174" s="7"/>
      <c r="F174" s="5"/>
      <c r="G174" s="5"/>
    </row>
    <row r="175" spans="1:7" x14ac:dyDescent="0.25">
      <c r="A175" s="5"/>
      <c r="B175" s="6"/>
      <c r="C175" s="5"/>
      <c r="D175" s="5"/>
      <c r="E175" s="7"/>
      <c r="F175" s="5"/>
      <c r="G175" s="5"/>
    </row>
    <row r="176" spans="1:7" x14ac:dyDescent="0.25">
      <c r="A176" s="5"/>
      <c r="B176" s="6"/>
      <c r="C176" s="5"/>
      <c r="D176" s="5"/>
      <c r="E176" s="7"/>
      <c r="F176" s="5"/>
      <c r="G176" s="5"/>
    </row>
    <row r="177" spans="1:7" x14ac:dyDescent="0.25">
      <c r="A177" s="5"/>
      <c r="B177" s="6"/>
      <c r="C177" s="5"/>
      <c r="D177" s="5"/>
      <c r="E177" s="7"/>
      <c r="F177" s="5"/>
      <c r="G177" s="5"/>
    </row>
    <row r="178" spans="1:7" x14ac:dyDescent="0.25">
      <c r="A178" s="5"/>
      <c r="B178" s="6"/>
      <c r="C178" s="5"/>
      <c r="D178" s="5"/>
      <c r="E178" s="7"/>
      <c r="F178" s="5"/>
      <c r="G178" s="5"/>
    </row>
    <row r="179" spans="1:7" x14ac:dyDescent="0.25">
      <c r="A179" s="5"/>
      <c r="B179" s="6"/>
      <c r="C179" s="5"/>
      <c r="D179" s="5"/>
      <c r="E179" s="7"/>
      <c r="F179" s="5"/>
      <c r="G179" s="5"/>
    </row>
    <row r="180" spans="1:7" x14ac:dyDescent="0.25">
      <c r="A180" s="5"/>
      <c r="B180" s="6"/>
      <c r="C180" s="5"/>
      <c r="D180" s="5"/>
      <c r="E180" s="7"/>
      <c r="F180" s="5"/>
      <c r="G180" s="5"/>
    </row>
    <row r="181" spans="1:7" x14ac:dyDescent="0.25">
      <c r="A181" s="5"/>
      <c r="B181" s="6"/>
      <c r="C181" s="5"/>
      <c r="D181" s="5"/>
      <c r="E181" s="7"/>
      <c r="F181" s="5"/>
      <c r="G181" s="5"/>
    </row>
    <row r="182" spans="1:7" x14ac:dyDescent="0.25">
      <c r="A182" s="5"/>
      <c r="B182" s="6"/>
      <c r="C182" s="5"/>
      <c r="D182" s="5"/>
      <c r="E182" s="7"/>
      <c r="F182" s="5"/>
      <c r="G182" s="5"/>
    </row>
    <row r="183" spans="1:7" x14ac:dyDescent="0.25">
      <c r="A183" s="5"/>
      <c r="B183" s="6"/>
      <c r="C183" s="5"/>
      <c r="D183" s="5"/>
      <c r="E183" s="7"/>
      <c r="F183" s="5"/>
      <c r="G183" s="5"/>
    </row>
    <row r="184" spans="1:7" x14ac:dyDescent="0.25">
      <c r="A184" s="5"/>
      <c r="B184" s="6"/>
      <c r="C184" s="5"/>
      <c r="D184" s="5"/>
      <c r="E184" s="7"/>
      <c r="F184" s="5"/>
      <c r="G184" s="5"/>
    </row>
    <row r="185" spans="1:7" x14ac:dyDescent="0.25">
      <c r="A185" s="5"/>
      <c r="B185" s="6"/>
      <c r="C185" s="5"/>
      <c r="D185" s="5"/>
      <c r="E185" s="7"/>
      <c r="F185" s="5"/>
      <c r="G185" s="5"/>
    </row>
    <row r="186" spans="1:7" x14ac:dyDescent="0.25">
      <c r="A186" s="5"/>
      <c r="B186" s="6"/>
      <c r="C186" s="5"/>
      <c r="D186" s="5"/>
      <c r="E186" s="7"/>
      <c r="F186" s="5"/>
      <c r="G186" s="5"/>
    </row>
    <row r="187" spans="1:7" x14ac:dyDescent="0.25">
      <c r="A187" s="5"/>
      <c r="B187" s="6"/>
      <c r="C187" s="5"/>
      <c r="D187" s="5"/>
      <c r="E187" s="7"/>
      <c r="F187" s="5"/>
      <c r="G187" s="5"/>
    </row>
    <row r="188" spans="1:7" x14ac:dyDescent="0.25">
      <c r="A188" s="5"/>
      <c r="B188" s="6"/>
      <c r="C188" s="5"/>
      <c r="D188" s="5"/>
      <c r="E188" s="7"/>
      <c r="F188" s="5"/>
      <c r="G188" s="5"/>
    </row>
    <row r="189" spans="1:7" x14ac:dyDescent="0.25">
      <c r="A189" s="5"/>
      <c r="B189" s="6"/>
      <c r="C189" s="5"/>
      <c r="D189" s="5"/>
      <c r="E189" s="7"/>
      <c r="F189" s="5"/>
      <c r="G189" s="5"/>
    </row>
    <row r="190" spans="1:7" x14ac:dyDescent="0.25">
      <c r="A190" s="5"/>
      <c r="B190" s="6"/>
      <c r="C190" s="5"/>
      <c r="D190" s="5"/>
      <c r="E190" s="7"/>
      <c r="F190" s="5"/>
      <c r="G190" s="5"/>
    </row>
    <row r="191" spans="1:7" x14ac:dyDescent="0.25">
      <c r="A191" s="5"/>
      <c r="B191" s="6"/>
      <c r="C191" s="5"/>
      <c r="D191" s="5"/>
      <c r="E191" s="7"/>
      <c r="F191" s="5"/>
      <c r="G191" s="5"/>
    </row>
    <row r="192" spans="1:7" x14ac:dyDescent="0.25">
      <c r="A192" s="5"/>
      <c r="B192" s="6"/>
      <c r="C192" s="5"/>
      <c r="D192" s="5"/>
      <c r="E192" s="7"/>
      <c r="F192" s="5"/>
      <c r="G192" s="5"/>
    </row>
    <row r="193" spans="1:7" x14ac:dyDescent="0.25">
      <c r="A193" s="5"/>
      <c r="B193" s="6"/>
      <c r="C193" s="5"/>
      <c r="D193" s="5"/>
      <c r="E193" s="7"/>
      <c r="F193" s="5"/>
      <c r="G193" s="5"/>
    </row>
    <row r="194" spans="1:7" x14ac:dyDescent="0.25">
      <c r="A194" s="5"/>
      <c r="B194" s="6"/>
      <c r="C194" s="5"/>
      <c r="D194" s="5"/>
      <c r="E194" s="7"/>
      <c r="F194" s="5"/>
      <c r="G194" s="5"/>
    </row>
    <row r="195" spans="1:7" x14ac:dyDescent="0.25">
      <c r="A195" s="5"/>
      <c r="B195" s="6"/>
      <c r="C195" s="5"/>
      <c r="D195" s="5"/>
      <c r="E195" s="7"/>
      <c r="F195" s="5"/>
      <c r="G195" s="5"/>
    </row>
    <row r="196" spans="1:7" x14ac:dyDescent="0.25">
      <c r="A196" s="5"/>
      <c r="B196" s="6"/>
      <c r="C196" s="5"/>
      <c r="D196" s="5"/>
      <c r="E196" s="7"/>
      <c r="F196" s="5"/>
      <c r="G196" s="5"/>
    </row>
    <row r="197" spans="1:7" x14ac:dyDescent="0.25">
      <c r="A197" s="5"/>
      <c r="B197" s="6"/>
      <c r="C197" s="5"/>
      <c r="D197" s="5"/>
      <c r="E197" s="7"/>
      <c r="F197" s="5"/>
      <c r="G197" s="5"/>
    </row>
    <row r="198" spans="1:7" x14ac:dyDescent="0.25">
      <c r="A198" s="5"/>
      <c r="B198" s="6"/>
      <c r="C198" s="5"/>
      <c r="D198" s="5"/>
      <c r="E198" s="7"/>
      <c r="F198" s="5"/>
      <c r="G198" s="5"/>
    </row>
    <row r="199" spans="1:7" x14ac:dyDescent="0.25">
      <c r="A199" s="5"/>
      <c r="B199" s="6"/>
      <c r="C199" s="5"/>
      <c r="D199" s="5"/>
      <c r="E199" s="7"/>
      <c r="F199" s="5"/>
      <c r="G199" s="5"/>
    </row>
    <row r="200" spans="1:7" x14ac:dyDescent="0.25">
      <c r="A200" s="5"/>
      <c r="B200" s="6"/>
      <c r="C200" s="5"/>
      <c r="D200" s="5"/>
      <c r="E200" s="7"/>
      <c r="F200" s="5"/>
      <c r="G200" s="5"/>
    </row>
    <row r="201" spans="1:7" x14ac:dyDescent="0.25">
      <c r="A201" s="5"/>
      <c r="B201" s="6"/>
      <c r="C201" s="5"/>
      <c r="D201" s="5"/>
      <c r="E201" s="7"/>
      <c r="F201" s="5"/>
      <c r="G201" s="5"/>
    </row>
    <row r="202" spans="1:7" x14ac:dyDescent="0.25">
      <c r="A202" s="5"/>
      <c r="B202" s="6"/>
      <c r="C202" s="5"/>
      <c r="D202" s="5"/>
      <c r="E202" s="7"/>
      <c r="F202" s="5"/>
      <c r="G202" s="5"/>
    </row>
    <row r="203" spans="1:7" x14ac:dyDescent="0.25">
      <c r="A203" s="5"/>
      <c r="B203" s="6"/>
      <c r="C203" s="5"/>
      <c r="D203" s="5"/>
      <c r="E203" s="7"/>
      <c r="F203" s="5"/>
      <c r="G203" s="5"/>
    </row>
    <row r="204" spans="1:7" x14ac:dyDescent="0.25">
      <c r="A204" s="5"/>
      <c r="B204" s="6"/>
      <c r="C204" s="5"/>
      <c r="D204" s="5"/>
      <c r="E204" s="7"/>
      <c r="F204" s="5"/>
      <c r="G204" s="5"/>
    </row>
    <row r="205" spans="1:7" x14ac:dyDescent="0.25">
      <c r="A205" s="5"/>
      <c r="B205" s="6"/>
      <c r="C205" s="5"/>
      <c r="D205" s="5"/>
      <c r="E205" s="7"/>
      <c r="F205" s="5"/>
      <c r="G205" s="5"/>
    </row>
  </sheetData>
  <autoFilter ref="A5:G205"/>
  <dataValidations count="4">
    <dataValidation type="date" allowBlank="1" showErrorMessage="1" errorStyle="stop" error="Enter a spreadsheet date between 2000 and 2100." sqref="B10:B205">
      <formula1>36526</formula1>
      <formula2>73415</formula2>
    </dataValidation>
    <dataValidation type="date" allowBlank="1" showErrorMessage="1" errorStyle="stop" error="Enter a spreadsheet date between 2000 and 2100." sqref="B6:B205">
      <formula1>36526</formula1>
      <formula2>73415</formula2>
    </dataValidation>
    <dataValidation type="decimal" allowBlank="1" showErrorMessage="1" errorStyle="stop" error="Enter a number between -1000000000000 and 1000000000000." sqref="E10:E205">
      <formula1>-1000000000000</formula1>
      <formula2>1000000000000</formula2>
    </dataValidation>
    <dataValidation type="decimal" allowBlank="1" showErrorMessage="1" errorStyle="stop" error="Enter a number between -1000000000000 and 1000000000000." sqref="E6:E205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17" customWidth="1"/>
    <col min="3" max="3" width="30" customWidth="1"/>
    <col min="4" max="4" width="48" customWidth="1"/>
    <col min="5" max="5" width="25" customWidth="1"/>
    <col min="6" max="6" width="27" customWidth="1"/>
    <col min="7" max="7" width="55" customWidth="1"/>
    <col min="8" max="8" width="20" customWidth="1"/>
    <col min="9" max="9" width="23" customWidth="1"/>
    <col min="10" max="10" width="22" customWidth="1"/>
    <col min="11" max="11" width="20" customWidth="1"/>
    <col min="12" max="12" width="24" customWidth="1"/>
    <col min="13" max="13" width="25" customWidth="1"/>
    <col min="14" max="14" width="65" customWidth="1"/>
    <col min="15" max="15" width="22" customWidth="1"/>
  </cols>
  <sheetData>
    <row r="1" ht="26" customHeight="1" spans="1:1" x14ac:dyDescent="0.25">
      <c r="A1" s="1" t="s">
        <v>33</v>
      </c>
    </row>
    <row r="3" ht="42" customHeight="1" spans="1:1" x14ac:dyDescent="0.25">
      <c r="A3" s="4" t="s">
        <v>34</v>
      </c>
    </row>
    <row r="5" ht="32" customHeight="1" spans="1:15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42</v>
      </c>
    </row>
    <row r="6" spans="1:15" x14ac:dyDescent="0.25">
      <c r="A6" s="8" t="str">
        <f>IF('Blank Originals'!A6="","",'Blank Originals'!A6)</f>
        <v/>
      </c>
      <c r="B6" s="9" t="str">
        <f>IF('Blank Originals'!B6="","",'Blank Originals'!B6)</f>
        <v/>
      </c>
      <c r="C6" s="8" t="str">
        <f>IF('Blank Originals'!C6="","",'Blank Originals'!C6)</f>
        <v/>
      </c>
      <c r="D6" s="8" t="str">
        <f>IF('Blank Originals'!D6="","",'Blank Originals'!D6)</f>
        <v/>
      </c>
      <c r="E6" s="10" t="str">
        <f>IF('Blank Originals'!E6="","",'Blank Originals'!E6)</f>
        <v/>
      </c>
      <c r="F6" s="8" t="str">
        <f>IF('Blank Originals'!F6="","",'Blank Originals'!F6)</f>
        <v/>
      </c>
      <c r="G6" s="8" t="str">
        <f>IF('Blank Originals'!G6="","",'Blank Originals'!G6)</f>
        <v/>
      </c>
      <c r="H6" s="5"/>
      <c r="I6" s="5"/>
      <c r="J6" s="5"/>
      <c r="K6" s="5"/>
      <c r="L6" s="10">
        <f>IF(AND(I6="Expense",O6="OK"),-E6,0)</f>
        <v>0</v>
      </c>
      <c r="M6" s="5"/>
      <c r="N6" s="5"/>
      <c r="O6" s="8" t="str">
        <f>IF(AND(COUNTIF(A6:G6,"?*")+COUNT(A6:G6)=0,COUNTA(H6:K6,M6:N6)=0),"",IF(AND(A6&lt;&gt;"",ISNUMBER(B6),C6&lt;&gt;"",D6&lt;&gt;"",ISNUMBER(E6),F6&lt;&gt;"",G6&lt;&gt;"",OR(H6="Office",H6="Software",H6="Travel",H6="Other"),OR(I6="Expense",I6="Transfer",I6="Reimbursement",I6="Exclude"),K6="Reviewed",M6&lt;&gt;"",COUNTIF(A$6:A$205,A6)=1,IF(I6="Reimbursement",AND(J6&lt;&gt;"",J6&lt;&gt;A6,COUNTIFS(A$6:A$205,J6,I$6:I$205,"Expense",K$6:K$205,"Reviewed")=1),TRUE),IF(I6="Exclude",N6&lt;&gt;"",TRUE)),"OK","CHECK"))</f>
        <v/>
      </c>
    </row>
    <row r="7" spans="1:15" x14ac:dyDescent="0.25">
      <c r="A7" s="8" t="str">
        <f>IF('Blank Originals'!A7="","",'Blank Originals'!A7)</f>
        <v/>
      </c>
      <c r="B7" s="9" t="str">
        <f>IF('Blank Originals'!B7="","",'Blank Originals'!B7)</f>
        <v/>
      </c>
      <c r="C7" s="8" t="str">
        <f>IF('Blank Originals'!C7="","",'Blank Originals'!C7)</f>
        <v/>
      </c>
      <c r="D7" s="8" t="str">
        <f>IF('Blank Originals'!D7="","",'Blank Originals'!D7)</f>
        <v/>
      </c>
      <c r="E7" s="10" t="str">
        <f>IF('Blank Originals'!E7="","",'Blank Originals'!E7)</f>
        <v/>
      </c>
      <c r="F7" s="8" t="str">
        <f>IF('Blank Originals'!F7="","",'Blank Originals'!F7)</f>
        <v/>
      </c>
      <c r="G7" s="8" t="str">
        <f>IF('Blank Originals'!G7="","",'Blank Originals'!G7)</f>
        <v/>
      </c>
      <c r="H7" s="5"/>
      <c r="I7" s="5"/>
      <c r="J7" s="5"/>
      <c r="K7" s="5"/>
      <c r="L7" s="10">
        <f>IF(AND(I7="Expense",O7="OK"),-E7,0)</f>
        <v>0</v>
      </c>
      <c r="M7" s="5"/>
      <c r="N7" s="5"/>
      <c r="O7" s="8" t="str">
        <f>IF(AND(COUNTIF(A7:G7,"?*")+COUNT(A7:G7)=0,COUNTA(H7:K7,M7:N7)=0),"",IF(AND(A7&lt;&gt;"",ISNUMBER(B7),C7&lt;&gt;"",D7&lt;&gt;"",ISNUMBER(E7),F7&lt;&gt;"",G7&lt;&gt;"",OR(H7="Office",H7="Software",H7="Travel",H7="Other"),OR(I7="Expense",I7="Transfer",I7="Reimbursement",I7="Exclude"),K7="Reviewed",M7&lt;&gt;"",COUNTIF(A$6:A$205,A7)=1,IF(I7="Reimbursement",AND(J7&lt;&gt;"",J7&lt;&gt;A7,COUNTIFS(A$6:A$205,J7,I$6:I$205,"Expense",K$6:K$205,"Reviewed")=1),TRUE),IF(I7="Exclude",N7&lt;&gt;"",TRUE)),"OK","CHECK"))</f>
        <v/>
      </c>
    </row>
    <row r="8" spans="1:15" x14ac:dyDescent="0.25">
      <c r="A8" s="8" t="str">
        <f>IF('Blank Originals'!A8="","",'Blank Originals'!A8)</f>
        <v/>
      </c>
      <c r="B8" s="9" t="str">
        <f>IF('Blank Originals'!B8="","",'Blank Originals'!B8)</f>
        <v/>
      </c>
      <c r="C8" s="8" t="str">
        <f>IF('Blank Originals'!C8="","",'Blank Originals'!C8)</f>
        <v/>
      </c>
      <c r="D8" s="8" t="str">
        <f>IF('Blank Originals'!D8="","",'Blank Originals'!D8)</f>
        <v/>
      </c>
      <c r="E8" s="10" t="str">
        <f>IF('Blank Originals'!E8="","",'Blank Originals'!E8)</f>
        <v/>
      </c>
      <c r="F8" s="8" t="str">
        <f>IF('Blank Originals'!F8="","",'Blank Originals'!F8)</f>
        <v/>
      </c>
      <c r="G8" s="8" t="str">
        <f>IF('Blank Originals'!G8="","",'Blank Originals'!G8)</f>
        <v/>
      </c>
      <c r="H8" s="5"/>
      <c r="I8" s="5"/>
      <c r="J8" s="5"/>
      <c r="K8" s="5"/>
      <c r="L8" s="10">
        <f>IF(AND(I8="Expense",O8="OK"),-E8,0)</f>
        <v>0</v>
      </c>
      <c r="M8" s="5"/>
      <c r="N8" s="5"/>
      <c r="O8" s="8" t="str">
        <f>IF(AND(COUNTIF(A8:G8,"?*")+COUNT(A8:G8)=0,COUNTA(H8:K8,M8:N8)=0),"",IF(AND(A8&lt;&gt;"",ISNUMBER(B8),C8&lt;&gt;"",D8&lt;&gt;"",ISNUMBER(E8),F8&lt;&gt;"",G8&lt;&gt;"",OR(H8="Office",H8="Software",H8="Travel",H8="Other"),OR(I8="Expense",I8="Transfer",I8="Reimbursement",I8="Exclude"),K8="Reviewed",M8&lt;&gt;"",COUNTIF(A$6:A$205,A8)=1,IF(I8="Reimbursement",AND(J8&lt;&gt;"",J8&lt;&gt;A8,COUNTIFS(A$6:A$205,J8,I$6:I$205,"Expense",K$6:K$205,"Reviewed")=1),TRUE),IF(I8="Exclude",N8&lt;&gt;"",TRUE)),"OK","CHECK"))</f>
        <v/>
      </c>
    </row>
    <row r="9" spans="1:15" x14ac:dyDescent="0.25">
      <c r="A9" s="8" t="str">
        <f>IF('Blank Originals'!A9="","",'Blank Originals'!A9)</f>
        <v/>
      </c>
      <c r="B9" s="9" t="str">
        <f>IF('Blank Originals'!B9="","",'Blank Originals'!B9)</f>
        <v/>
      </c>
      <c r="C9" s="8" t="str">
        <f>IF('Blank Originals'!C9="","",'Blank Originals'!C9)</f>
        <v/>
      </c>
      <c r="D9" s="8" t="str">
        <f>IF('Blank Originals'!D9="","",'Blank Originals'!D9)</f>
        <v/>
      </c>
      <c r="E9" s="10" t="str">
        <f>IF('Blank Originals'!E9="","",'Blank Originals'!E9)</f>
        <v/>
      </c>
      <c r="F9" s="8" t="str">
        <f>IF('Blank Originals'!F9="","",'Blank Originals'!F9)</f>
        <v/>
      </c>
      <c r="G9" s="8" t="str">
        <f>IF('Blank Originals'!G9="","",'Blank Originals'!G9)</f>
        <v/>
      </c>
      <c r="H9" s="5"/>
      <c r="I9" s="5"/>
      <c r="J9" s="5"/>
      <c r="K9" s="5"/>
      <c r="L9" s="10">
        <f>IF(AND(I9="Expense",O9="OK"),-E9,0)</f>
        <v>0</v>
      </c>
      <c r="M9" s="5"/>
      <c r="N9" s="5"/>
      <c r="O9" s="8" t="str">
        <f>IF(AND(COUNTIF(A9:G9,"?*")+COUNT(A9:G9)=0,COUNTA(H9:K9,M9:N9)=0),"",IF(AND(A9&lt;&gt;"",ISNUMBER(B9),C9&lt;&gt;"",D9&lt;&gt;"",ISNUMBER(E9),F9&lt;&gt;"",G9&lt;&gt;"",OR(H9="Office",H9="Software",H9="Travel",H9="Other"),OR(I9="Expense",I9="Transfer",I9="Reimbursement",I9="Exclude"),K9="Reviewed",M9&lt;&gt;"",COUNTIF(A$6:A$205,A9)=1,IF(I9="Reimbursement",AND(J9&lt;&gt;"",J9&lt;&gt;A9,COUNTIFS(A$6:A$205,J9,I$6:I$205,"Expense",K$6:K$205,"Reviewed")=1),TRUE),IF(I9="Exclude",N9&lt;&gt;"",TRUE)),"OK","CHECK"))</f>
        <v/>
      </c>
    </row>
    <row r="10" spans="1:15" x14ac:dyDescent="0.25">
      <c r="A10" s="8" t="str">
        <f>IF('Blank Originals'!A10="","",'Blank Originals'!A10)</f>
        <v/>
      </c>
      <c r="B10" s="9" t="str">
        <f>IF('Blank Originals'!B10="","",'Blank Originals'!B10)</f>
        <v/>
      </c>
      <c r="C10" s="8" t="str">
        <f>IF('Blank Originals'!C10="","",'Blank Originals'!C10)</f>
        <v/>
      </c>
      <c r="D10" s="8" t="str">
        <f>IF('Blank Originals'!D10="","",'Blank Originals'!D10)</f>
        <v/>
      </c>
      <c r="E10" s="10" t="str">
        <f>IF('Blank Originals'!E10="","",'Blank Originals'!E10)</f>
        <v/>
      </c>
      <c r="F10" s="8" t="str">
        <f>IF('Blank Originals'!F10="","",'Blank Originals'!F10)</f>
        <v/>
      </c>
      <c r="G10" s="8" t="str">
        <f>IF('Blank Originals'!G10="","",'Blank Originals'!G10)</f>
        <v/>
      </c>
      <c r="H10" s="5"/>
      <c r="I10" s="5"/>
      <c r="J10" s="5"/>
      <c r="K10" s="5"/>
      <c r="L10" s="10">
        <f>IF(AND(I10="Expense",O10="OK"),-E10,0)</f>
        <v>0</v>
      </c>
      <c r="M10" s="5"/>
      <c r="N10" s="5"/>
      <c r="O10" s="8" t="str">
        <f>IF(AND(COUNTIF(A10:G10,"?*")+COUNT(A10:G10)=0,COUNTA(H10:K10,M10:N10)=0),"",IF(AND(A10&lt;&gt;"",ISNUMBER(B10),C10&lt;&gt;"",D10&lt;&gt;"",ISNUMBER(E10),F10&lt;&gt;"",G10&lt;&gt;"",OR(H10="Office",H10="Software",H10="Travel",H10="Other"),OR(I10="Expense",I10="Transfer",I10="Reimbursement",I10="Exclude"),K10="Reviewed",M10&lt;&gt;"",COUNTIF(A$6:A$205,A10)=1,IF(I10="Reimbursement",AND(J10&lt;&gt;"",J10&lt;&gt;A10,COUNTIFS(A$6:A$205,J10,I$6:I$205,"Expense",K$6:K$205,"Reviewed")=1),TRUE),IF(I10="Exclude",N10&lt;&gt;"",TRUE)),"OK","CHECK"))</f>
        <v/>
      </c>
    </row>
    <row r="11" spans="1:15" x14ac:dyDescent="0.25">
      <c r="A11" s="8" t="str">
        <f>IF('Blank Originals'!A11="","",'Blank Originals'!A11)</f>
        <v/>
      </c>
      <c r="B11" s="9" t="str">
        <f>IF('Blank Originals'!B11="","",'Blank Originals'!B11)</f>
        <v/>
      </c>
      <c r="C11" s="8" t="str">
        <f>IF('Blank Originals'!C11="","",'Blank Originals'!C11)</f>
        <v/>
      </c>
      <c r="D11" s="8" t="str">
        <f>IF('Blank Originals'!D11="","",'Blank Originals'!D11)</f>
        <v/>
      </c>
      <c r="E11" s="10" t="str">
        <f>IF('Blank Originals'!E11="","",'Blank Originals'!E11)</f>
        <v/>
      </c>
      <c r="F11" s="8" t="str">
        <f>IF('Blank Originals'!F11="","",'Blank Originals'!F11)</f>
        <v/>
      </c>
      <c r="G11" s="8" t="str">
        <f>IF('Blank Originals'!G11="","",'Blank Originals'!G11)</f>
        <v/>
      </c>
      <c r="H11" s="5"/>
      <c r="I11" s="5"/>
      <c r="J11" s="5"/>
      <c r="K11" s="5"/>
      <c r="L11" s="10">
        <f>IF(AND(I11="Expense",O11="OK"),-E11,0)</f>
        <v>0</v>
      </c>
      <c r="M11" s="5"/>
      <c r="N11" s="5"/>
      <c r="O11" s="8" t="str">
        <f>IF(AND(COUNTIF(A11:G11,"?*")+COUNT(A11:G11)=0,COUNTA(H11:K11,M11:N11)=0),"",IF(AND(A11&lt;&gt;"",ISNUMBER(B11),C11&lt;&gt;"",D11&lt;&gt;"",ISNUMBER(E11),F11&lt;&gt;"",G11&lt;&gt;"",OR(H11="Office",H11="Software",H11="Travel",H11="Other"),OR(I11="Expense",I11="Transfer",I11="Reimbursement",I11="Exclude"),K11="Reviewed",M11&lt;&gt;"",COUNTIF(A$6:A$205,A11)=1,IF(I11="Reimbursement",AND(J11&lt;&gt;"",J11&lt;&gt;A11,COUNTIFS(A$6:A$205,J11,I$6:I$205,"Expense",K$6:K$205,"Reviewed")=1),TRUE),IF(I11="Exclude",N11&lt;&gt;"",TRUE)),"OK","CHECK"))</f>
        <v/>
      </c>
    </row>
    <row r="12" spans="1:15" x14ac:dyDescent="0.25">
      <c r="A12" s="8" t="str">
        <f>IF('Blank Originals'!A12="","",'Blank Originals'!A12)</f>
        <v/>
      </c>
      <c r="B12" s="9" t="str">
        <f>IF('Blank Originals'!B12="","",'Blank Originals'!B12)</f>
        <v/>
      </c>
      <c r="C12" s="8" t="str">
        <f>IF('Blank Originals'!C12="","",'Blank Originals'!C12)</f>
        <v/>
      </c>
      <c r="D12" s="8" t="str">
        <f>IF('Blank Originals'!D12="","",'Blank Originals'!D12)</f>
        <v/>
      </c>
      <c r="E12" s="10" t="str">
        <f>IF('Blank Originals'!E12="","",'Blank Originals'!E12)</f>
        <v/>
      </c>
      <c r="F12" s="8" t="str">
        <f>IF('Blank Originals'!F12="","",'Blank Originals'!F12)</f>
        <v/>
      </c>
      <c r="G12" s="8" t="str">
        <f>IF('Blank Originals'!G12="","",'Blank Originals'!G12)</f>
        <v/>
      </c>
      <c r="H12" s="5"/>
      <c r="I12" s="5"/>
      <c r="J12" s="5"/>
      <c r="K12" s="5"/>
      <c r="L12" s="10">
        <f>IF(AND(I12="Expense",O12="OK"),-E12,0)</f>
        <v>0</v>
      </c>
      <c r="M12" s="5"/>
      <c r="N12" s="5"/>
      <c r="O12" s="8" t="str">
        <f>IF(AND(COUNTIF(A12:G12,"?*")+COUNT(A12:G12)=0,COUNTA(H12:K12,M12:N12)=0),"",IF(AND(A12&lt;&gt;"",ISNUMBER(B12),C12&lt;&gt;"",D12&lt;&gt;"",ISNUMBER(E12),F12&lt;&gt;"",G12&lt;&gt;"",OR(H12="Office",H12="Software",H12="Travel",H12="Other"),OR(I12="Expense",I12="Transfer",I12="Reimbursement",I12="Exclude"),K12="Reviewed",M12&lt;&gt;"",COUNTIF(A$6:A$205,A12)=1,IF(I12="Reimbursement",AND(J12&lt;&gt;"",J12&lt;&gt;A12,COUNTIFS(A$6:A$205,J12,I$6:I$205,"Expense",K$6:K$205,"Reviewed")=1),TRUE),IF(I12="Exclude",N12&lt;&gt;"",TRUE)),"OK","CHECK"))</f>
        <v/>
      </c>
    </row>
    <row r="13" spans="1:15" x14ac:dyDescent="0.25">
      <c r="A13" s="8" t="str">
        <f>IF('Blank Originals'!A13="","",'Blank Originals'!A13)</f>
        <v/>
      </c>
      <c r="B13" s="9" t="str">
        <f>IF('Blank Originals'!B13="","",'Blank Originals'!B13)</f>
        <v/>
      </c>
      <c r="C13" s="8" t="str">
        <f>IF('Blank Originals'!C13="","",'Blank Originals'!C13)</f>
        <v/>
      </c>
      <c r="D13" s="8" t="str">
        <f>IF('Blank Originals'!D13="","",'Blank Originals'!D13)</f>
        <v/>
      </c>
      <c r="E13" s="10" t="str">
        <f>IF('Blank Originals'!E13="","",'Blank Originals'!E13)</f>
        <v/>
      </c>
      <c r="F13" s="8" t="str">
        <f>IF('Blank Originals'!F13="","",'Blank Originals'!F13)</f>
        <v/>
      </c>
      <c r="G13" s="8" t="str">
        <f>IF('Blank Originals'!G13="","",'Blank Originals'!G13)</f>
        <v/>
      </c>
      <c r="H13" s="5"/>
      <c r="I13" s="5"/>
      <c r="J13" s="5"/>
      <c r="K13" s="5"/>
      <c r="L13" s="10">
        <f>IF(AND(I13="Expense",O13="OK"),-E13,0)</f>
        <v>0</v>
      </c>
      <c r="M13" s="5"/>
      <c r="N13" s="5"/>
      <c r="O13" s="8" t="str">
        <f>IF(AND(COUNTIF(A13:G13,"?*")+COUNT(A13:G13)=0,COUNTA(H13:K13,M13:N13)=0),"",IF(AND(A13&lt;&gt;"",ISNUMBER(B13),C13&lt;&gt;"",D13&lt;&gt;"",ISNUMBER(E13),F13&lt;&gt;"",G13&lt;&gt;"",OR(H13="Office",H13="Software",H13="Travel",H13="Other"),OR(I13="Expense",I13="Transfer",I13="Reimbursement",I13="Exclude"),K13="Reviewed",M13&lt;&gt;"",COUNTIF(A$6:A$205,A13)=1,IF(I13="Reimbursement",AND(J13&lt;&gt;"",J13&lt;&gt;A13,COUNTIFS(A$6:A$205,J13,I$6:I$205,"Expense",K$6:K$205,"Reviewed")=1),TRUE),IF(I13="Exclude",N13&lt;&gt;"",TRUE)),"OK","CHECK"))</f>
        <v/>
      </c>
    </row>
    <row r="14" spans="1:15" x14ac:dyDescent="0.25">
      <c r="A14" s="8" t="str">
        <f>IF('Blank Originals'!A14="","",'Blank Originals'!A14)</f>
        <v/>
      </c>
      <c r="B14" s="9" t="str">
        <f>IF('Blank Originals'!B14="","",'Blank Originals'!B14)</f>
        <v/>
      </c>
      <c r="C14" s="8" t="str">
        <f>IF('Blank Originals'!C14="","",'Blank Originals'!C14)</f>
        <v/>
      </c>
      <c r="D14" s="8" t="str">
        <f>IF('Blank Originals'!D14="","",'Blank Originals'!D14)</f>
        <v/>
      </c>
      <c r="E14" s="10" t="str">
        <f>IF('Blank Originals'!E14="","",'Blank Originals'!E14)</f>
        <v/>
      </c>
      <c r="F14" s="8" t="str">
        <f>IF('Blank Originals'!F14="","",'Blank Originals'!F14)</f>
        <v/>
      </c>
      <c r="G14" s="8" t="str">
        <f>IF('Blank Originals'!G14="","",'Blank Originals'!G14)</f>
        <v/>
      </c>
      <c r="H14" s="5"/>
      <c r="I14" s="5"/>
      <c r="J14" s="5"/>
      <c r="K14" s="5"/>
      <c r="L14" s="10">
        <f>IF(AND(I14="Expense",O14="OK"),-E14,0)</f>
        <v>0</v>
      </c>
      <c r="M14" s="5"/>
      <c r="N14" s="5"/>
      <c r="O14" s="8" t="str">
        <f>IF(AND(COUNTIF(A14:G14,"?*")+COUNT(A14:G14)=0,COUNTA(H14:K14,M14:N14)=0),"",IF(AND(A14&lt;&gt;"",ISNUMBER(B14),C14&lt;&gt;"",D14&lt;&gt;"",ISNUMBER(E14),F14&lt;&gt;"",G14&lt;&gt;"",OR(H14="Office",H14="Software",H14="Travel",H14="Other"),OR(I14="Expense",I14="Transfer",I14="Reimbursement",I14="Exclude"),K14="Reviewed",M14&lt;&gt;"",COUNTIF(A$6:A$205,A14)=1,IF(I14="Reimbursement",AND(J14&lt;&gt;"",J14&lt;&gt;A14,COUNTIFS(A$6:A$205,J14,I$6:I$205,"Expense",K$6:K$205,"Reviewed")=1),TRUE),IF(I14="Exclude",N14&lt;&gt;"",TRUE)),"OK","CHECK"))</f>
        <v/>
      </c>
    </row>
    <row r="15" spans="1:15" x14ac:dyDescent="0.25">
      <c r="A15" s="8" t="str">
        <f>IF('Blank Originals'!A15="","",'Blank Originals'!A15)</f>
        <v/>
      </c>
      <c r="B15" s="9" t="str">
        <f>IF('Blank Originals'!B15="","",'Blank Originals'!B15)</f>
        <v/>
      </c>
      <c r="C15" s="8" t="str">
        <f>IF('Blank Originals'!C15="","",'Blank Originals'!C15)</f>
        <v/>
      </c>
      <c r="D15" s="8" t="str">
        <f>IF('Blank Originals'!D15="","",'Blank Originals'!D15)</f>
        <v/>
      </c>
      <c r="E15" s="10" t="str">
        <f>IF('Blank Originals'!E15="","",'Blank Originals'!E15)</f>
        <v/>
      </c>
      <c r="F15" s="8" t="str">
        <f>IF('Blank Originals'!F15="","",'Blank Originals'!F15)</f>
        <v/>
      </c>
      <c r="G15" s="8" t="str">
        <f>IF('Blank Originals'!G15="","",'Blank Originals'!G15)</f>
        <v/>
      </c>
      <c r="H15" s="5"/>
      <c r="I15" s="5"/>
      <c r="J15" s="5"/>
      <c r="K15" s="5"/>
      <c r="L15" s="10">
        <f>IF(AND(I15="Expense",O15="OK"),-E15,0)</f>
        <v>0</v>
      </c>
      <c r="M15" s="5"/>
      <c r="N15" s="5"/>
      <c r="O15" s="8" t="str">
        <f>IF(AND(COUNTIF(A15:G15,"?*")+COUNT(A15:G15)=0,COUNTA(H15:K15,M15:N15)=0),"",IF(AND(A15&lt;&gt;"",ISNUMBER(B15),C15&lt;&gt;"",D15&lt;&gt;"",ISNUMBER(E15),F15&lt;&gt;"",G15&lt;&gt;"",OR(H15="Office",H15="Software",H15="Travel",H15="Other"),OR(I15="Expense",I15="Transfer",I15="Reimbursement",I15="Exclude"),K15="Reviewed",M15&lt;&gt;"",COUNTIF(A$6:A$205,A15)=1,IF(I15="Reimbursement",AND(J15&lt;&gt;"",J15&lt;&gt;A15,COUNTIFS(A$6:A$205,J15,I$6:I$205,"Expense",K$6:K$205,"Reviewed")=1),TRUE),IF(I15="Exclude",N15&lt;&gt;"",TRUE)),"OK","CHECK"))</f>
        <v/>
      </c>
    </row>
    <row r="16" spans="1:15" x14ac:dyDescent="0.25">
      <c r="A16" s="8" t="str">
        <f>IF('Blank Originals'!A16="","",'Blank Originals'!A16)</f>
        <v/>
      </c>
      <c r="B16" s="9" t="str">
        <f>IF('Blank Originals'!B16="","",'Blank Originals'!B16)</f>
        <v/>
      </c>
      <c r="C16" s="8" t="str">
        <f>IF('Blank Originals'!C16="","",'Blank Originals'!C16)</f>
        <v/>
      </c>
      <c r="D16" s="8" t="str">
        <f>IF('Blank Originals'!D16="","",'Blank Originals'!D16)</f>
        <v/>
      </c>
      <c r="E16" s="10" t="str">
        <f>IF('Blank Originals'!E16="","",'Blank Originals'!E16)</f>
        <v/>
      </c>
      <c r="F16" s="8" t="str">
        <f>IF('Blank Originals'!F16="","",'Blank Originals'!F16)</f>
        <v/>
      </c>
      <c r="G16" s="8" t="str">
        <f>IF('Blank Originals'!G16="","",'Blank Originals'!G16)</f>
        <v/>
      </c>
      <c r="H16" s="5"/>
      <c r="I16" s="5"/>
      <c r="J16" s="5"/>
      <c r="K16" s="5"/>
      <c r="L16" s="10">
        <f>IF(AND(I16="Expense",O16="OK"),-E16,0)</f>
        <v>0</v>
      </c>
      <c r="M16" s="5"/>
      <c r="N16" s="5"/>
      <c r="O16" s="8" t="str">
        <f>IF(AND(COUNTIF(A16:G16,"?*")+COUNT(A16:G16)=0,COUNTA(H16:K16,M16:N16)=0),"",IF(AND(A16&lt;&gt;"",ISNUMBER(B16),C16&lt;&gt;"",D16&lt;&gt;"",ISNUMBER(E16),F16&lt;&gt;"",G16&lt;&gt;"",OR(H16="Office",H16="Software",H16="Travel",H16="Other"),OR(I16="Expense",I16="Transfer",I16="Reimbursement",I16="Exclude"),K16="Reviewed",M16&lt;&gt;"",COUNTIF(A$6:A$205,A16)=1,IF(I16="Reimbursement",AND(J16&lt;&gt;"",J16&lt;&gt;A16,COUNTIFS(A$6:A$205,J16,I$6:I$205,"Expense",K$6:K$205,"Reviewed")=1),TRUE),IF(I16="Exclude",N16&lt;&gt;"",TRUE)),"OK","CHECK"))</f>
        <v/>
      </c>
    </row>
    <row r="17" spans="1:15" x14ac:dyDescent="0.25">
      <c r="A17" s="8" t="str">
        <f>IF('Blank Originals'!A17="","",'Blank Originals'!A17)</f>
        <v/>
      </c>
      <c r="B17" s="9" t="str">
        <f>IF('Blank Originals'!B17="","",'Blank Originals'!B17)</f>
        <v/>
      </c>
      <c r="C17" s="8" t="str">
        <f>IF('Blank Originals'!C17="","",'Blank Originals'!C17)</f>
        <v/>
      </c>
      <c r="D17" s="8" t="str">
        <f>IF('Blank Originals'!D17="","",'Blank Originals'!D17)</f>
        <v/>
      </c>
      <c r="E17" s="10" t="str">
        <f>IF('Blank Originals'!E17="","",'Blank Originals'!E17)</f>
        <v/>
      </c>
      <c r="F17" s="8" t="str">
        <f>IF('Blank Originals'!F17="","",'Blank Originals'!F17)</f>
        <v/>
      </c>
      <c r="G17" s="8" t="str">
        <f>IF('Blank Originals'!G17="","",'Blank Originals'!G17)</f>
        <v/>
      </c>
      <c r="H17" s="5"/>
      <c r="I17" s="5"/>
      <c r="J17" s="5"/>
      <c r="K17" s="5"/>
      <c r="L17" s="10">
        <f>IF(AND(I17="Expense",O17="OK"),-E17,0)</f>
        <v>0</v>
      </c>
      <c r="M17" s="5"/>
      <c r="N17" s="5"/>
      <c r="O17" s="8" t="str">
        <f>IF(AND(COUNTIF(A17:G17,"?*")+COUNT(A17:G17)=0,COUNTA(H17:K17,M17:N17)=0),"",IF(AND(A17&lt;&gt;"",ISNUMBER(B17),C17&lt;&gt;"",D17&lt;&gt;"",ISNUMBER(E17),F17&lt;&gt;"",G17&lt;&gt;"",OR(H17="Office",H17="Software",H17="Travel",H17="Other"),OR(I17="Expense",I17="Transfer",I17="Reimbursement",I17="Exclude"),K17="Reviewed",M17&lt;&gt;"",COUNTIF(A$6:A$205,A17)=1,IF(I17="Reimbursement",AND(J17&lt;&gt;"",J17&lt;&gt;A17,COUNTIFS(A$6:A$205,J17,I$6:I$205,"Expense",K$6:K$205,"Reviewed")=1),TRUE),IF(I17="Exclude",N17&lt;&gt;"",TRUE)),"OK","CHECK"))</f>
        <v/>
      </c>
    </row>
    <row r="18" spans="1:15" x14ac:dyDescent="0.25">
      <c r="A18" s="8" t="str">
        <f>IF('Blank Originals'!A18="","",'Blank Originals'!A18)</f>
        <v/>
      </c>
      <c r="B18" s="9" t="str">
        <f>IF('Blank Originals'!B18="","",'Blank Originals'!B18)</f>
        <v/>
      </c>
      <c r="C18" s="8" t="str">
        <f>IF('Blank Originals'!C18="","",'Blank Originals'!C18)</f>
        <v/>
      </c>
      <c r="D18" s="8" t="str">
        <f>IF('Blank Originals'!D18="","",'Blank Originals'!D18)</f>
        <v/>
      </c>
      <c r="E18" s="10" t="str">
        <f>IF('Blank Originals'!E18="","",'Blank Originals'!E18)</f>
        <v/>
      </c>
      <c r="F18" s="8" t="str">
        <f>IF('Blank Originals'!F18="","",'Blank Originals'!F18)</f>
        <v/>
      </c>
      <c r="G18" s="8" t="str">
        <f>IF('Blank Originals'!G18="","",'Blank Originals'!G18)</f>
        <v/>
      </c>
      <c r="H18" s="5"/>
      <c r="I18" s="5"/>
      <c r="J18" s="5"/>
      <c r="K18" s="5"/>
      <c r="L18" s="10">
        <f>IF(AND(I18="Expense",O18="OK"),-E18,0)</f>
        <v>0</v>
      </c>
      <c r="M18" s="5"/>
      <c r="N18" s="5"/>
      <c r="O18" s="8" t="str">
        <f>IF(AND(COUNTIF(A18:G18,"?*")+COUNT(A18:G18)=0,COUNTA(H18:K18,M18:N18)=0),"",IF(AND(A18&lt;&gt;"",ISNUMBER(B18),C18&lt;&gt;"",D18&lt;&gt;"",ISNUMBER(E18),F18&lt;&gt;"",G18&lt;&gt;"",OR(H18="Office",H18="Software",H18="Travel",H18="Other"),OR(I18="Expense",I18="Transfer",I18="Reimbursement",I18="Exclude"),K18="Reviewed",M18&lt;&gt;"",COUNTIF(A$6:A$205,A18)=1,IF(I18="Reimbursement",AND(J18&lt;&gt;"",J18&lt;&gt;A18,COUNTIFS(A$6:A$205,J18,I$6:I$205,"Expense",K$6:K$205,"Reviewed")=1),TRUE),IF(I18="Exclude",N18&lt;&gt;"",TRUE)),"OK","CHECK"))</f>
        <v/>
      </c>
    </row>
    <row r="19" spans="1:15" x14ac:dyDescent="0.25">
      <c r="A19" s="8" t="str">
        <f>IF('Blank Originals'!A19="","",'Blank Originals'!A19)</f>
        <v/>
      </c>
      <c r="B19" s="9" t="str">
        <f>IF('Blank Originals'!B19="","",'Blank Originals'!B19)</f>
        <v/>
      </c>
      <c r="C19" s="8" t="str">
        <f>IF('Blank Originals'!C19="","",'Blank Originals'!C19)</f>
        <v/>
      </c>
      <c r="D19" s="8" t="str">
        <f>IF('Blank Originals'!D19="","",'Blank Originals'!D19)</f>
        <v/>
      </c>
      <c r="E19" s="10" t="str">
        <f>IF('Blank Originals'!E19="","",'Blank Originals'!E19)</f>
        <v/>
      </c>
      <c r="F19" s="8" t="str">
        <f>IF('Blank Originals'!F19="","",'Blank Originals'!F19)</f>
        <v/>
      </c>
      <c r="G19" s="8" t="str">
        <f>IF('Blank Originals'!G19="","",'Blank Originals'!G19)</f>
        <v/>
      </c>
      <c r="H19" s="5"/>
      <c r="I19" s="5"/>
      <c r="J19" s="5"/>
      <c r="K19" s="5"/>
      <c r="L19" s="10">
        <f>IF(AND(I19="Expense",O19="OK"),-E19,0)</f>
        <v>0</v>
      </c>
      <c r="M19" s="5"/>
      <c r="N19" s="5"/>
      <c r="O19" s="8" t="str">
        <f>IF(AND(COUNTIF(A19:G19,"?*")+COUNT(A19:G19)=0,COUNTA(H19:K19,M19:N19)=0),"",IF(AND(A19&lt;&gt;"",ISNUMBER(B19),C19&lt;&gt;"",D19&lt;&gt;"",ISNUMBER(E19),F19&lt;&gt;"",G19&lt;&gt;"",OR(H19="Office",H19="Software",H19="Travel",H19="Other"),OR(I19="Expense",I19="Transfer",I19="Reimbursement",I19="Exclude"),K19="Reviewed",M19&lt;&gt;"",COUNTIF(A$6:A$205,A19)=1,IF(I19="Reimbursement",AND(J19&lt;&gt;"",J19&lt;&gt;A19,COUNTIFS(A$6:A$205,J19,I$6:I$205,"Expense",K$6:K$205,"Reviewed")=1),TRUE),IF(I19="Exclude",N19&lt;&gt;"",TRUE)),"OK","CHECK"))</f>
        <v/>
      </c>
    </row>
    <row r="20" spans="1:15" x14ac:dyDescent="0.25">
      <c r="A20" s="8" t="str">
        <f>IF('Blank Originals'!A20="","",'Blank Originals'!A20)</f>
        <v/>
      </c>
      <c r="B20" s="9" t="str">
        <f>IF('Blank Originals'!B20="","",'Blank Originals'!B20)</f>
        <v/>
      </c>
      <c r="C20" s="8" t="str">
        <f>IF('Blank Originals'!C20="","",'Blank Originals'!C20)</f>
        <v/>
      </c>
      <c r="D20" s="8" t="str">
        <f>IF('Blank Originals'!D20="","",'Blank Originals'!D20)</f>
        <v/>
      </c>
      <c r="E20" s="10" t="str">
        <f>IF('Blank Originals'!E20="","",'Blank Originals'!E20)</f>
        <v/>
      </c>
      <c r="F20" s="8" t="str">
        <f>IF('Blank Originals'!F20="","",'Blank Originals'!F20)</f>
        <v/>
      </c>
      <c r="G20" s="8" t="str">
        <f>IF('Blank Originals'!G20="","",'Blank Originals'!G20)</f>
        <v/>
      </c>
      <c r="H20" s="5"/>
      <c r="I20" s="5"/>
      <c r="J20" s="5"/>
      <c r="K20" s="5"/>
      <c r="L20" s="10">
        <f>IF(AND(I20="Expense",O20="OK"),-E20,0)</f>
        <v>0</v>
      </c>
      <c r="M20" s="5"/>
      <c r="N20" s="5"/>
      <c r="O20" s="8" t="str">
        <f>IF(AND(COUNTIF(A20:G20,"?*")+COUNT(A20:G20)=0,COUNTA(H20:K20,M20:N20)=0),"",IF(AND(A20&lt;&gt;"",ISNUMBER(B20),C20&lt;&gt;"",D20&lt;&gt;"",ISNUMBER(E20),F20&lt;&gt;"",G20&lt;&gt;"",OR(H20="Office",H20="Software",H20="Travel",H20="Other"),OR(I20="Expense",I20="Transfer",I20="Reimbursement",I20="Exclude"),K20="Reviewed",M20&lt;&gt;"",COUNTIF(A$6:A$205,A20)=1,IF(I20="Reimbursement",AND(J20&lt;&gt;"",J20&lt;&gt;A20,COUNTIFS(A$6:A$205,J20,I$6:I$205,"Expense",K$6:K$205,"Reviewed")=1),TRUE),IF(I20="Exclude",N20&lt;&gt;"",TRUE)),"OK","CHECK"))</f>
        <v/>
      </c>
    </row>
    <row r="21" spans="1:15" x14ac:dyDescent="0.25">
      <c r="A21" s="8" t="str">
        <f>IF('Blank Originals'!A21="","",'Blank Originals'!A21)</f>
        <v/>
      </c>
      <c r="B21" s="9" t="str">
        <f>IF('Blank Originals'!B21="","",'Blank Originals'!B21)</f>
        <v/>
      </c>
      <c r="C21" s="8" t="str">
        <f>IF('Blank Originals'!C21="","",'Blank Originals'!C21)</f>
        <v/>
      </c>
      <c r="D21" s="8" t="str">
        <f>IF('Blank Originals'!D21="","",'Blank Originals'!D21)</f>
        <v/>
      </c>
      <c r="E21" s="10" t="str">
        <f>IF('Blank Originals'!E21="","",'Blank Originals'!E21)</f>
        <v/>
      </c>
      <c r="F21" s="8" t="str">
        <f>IF('Blank Originals'!F21="","",'Blank Originals'!F21)</f>
        <v/>
      </c>
      <c r="G21" s="8" t="str">
        <f>IF('Blank Originals'!G21="","",'Blank Originals'!G21)</f>
        <v/>
      </c>
      <c r="H21" s="5"/>
      <c r="I21" s="5"/>
      <c r="J21" s="5"/>
      <c r="K21" s="5"/>
      <c r="L21" s="10">
        <f>IF(AND(I21="Expense",O21="OK"),-E21,0)</f>
        <v>0</v>
      </c>
      <c r="M21" s="5"/>
      <c r="N21" s="5"/>
      <c r="O21" s="8" t="str">
        <f>IF(AND(COUNTIF(A21:G21,"?*")+COUNT(A21:G21)=0,COUNTA(H21:K21,M21:N21)=0),"",IF(AND(A21&lt;&gt;"",ISNUMBER(B21),C21&lt;&gt;"",D21&lt;&gt;"",ISNUMBER(E21),F21&lt;&gt;"",G21&lt;&gt;"",OR(H21="Office",H21="Software",H21="Travel",H21="Other"),OR(I21="Expense",I21="Transfer",I21="Reimbursement",I21="Exclude"),K21="Reviewed",M21&lt;&gt;"",COUNTIF(A$6:A$205,A21)=1,IF(I21="Reimbursement",AND(J21&lt;&gt;"",J21&lt;&gt;A21,COUNTIFS(A$6:A$205,J21,I$6:I$205,"Expense",K$6:K$205,"Reviewed")=1),TRUE),IF(I21="Exclude",N21&lt;&gt;"",TRUE)),"OK","CHECK"))</f>
        <v/>
      </c>
    </row>
    <row r="22" spans="1:15" x14ac:dyDescent="0.25">
      <c r="A22" s="8" t="str">
        <f>IF('Blank Originals'!A22="","",'Blank Originals'!A22)</f>
        <v/>
      </c>
      <c r="B22" s="9" t="str">
        <f>IF('Blank Originals'!B22="","",'Blank Originals'!B22)</f>
        <v/>
      </c>
      <c r="C22" s="8" t="str">
        <f>IF('Blank Originals'!C22="","",'Blank Originals'!C22)</f>
        <v/>
      </c>
      <c r="D22" s="8" t="str">
        <f>IF('Blank Originals'!D22="","",'Blank Originals'!D22)</f>
        <v/>
      </c>
      <c r="E22" s="10" t="str">
        <f>IF('Blank Originals'!E22="","",'Blank Originals'!E22)</f>
        <v/>
      </c>
      <c r="F22" s="8" t="str">
        <f>IF('Blank Originals'!F22="","",'Blank Originals'!F22)</f>
        <v/>
      </c>
      <c r="G22" s="8" t="str">
        <f>IF('Blank Originals'!G22="","",'Blank Originals'!G22)</f>
        <v/>
      </c>
      <c r="H22" s="5"/>
      <c r="I22" s="5"/>
      <c r="J22" s="5"/>
      <c r="K22" s="5"/>
      <c r="L22" s="10">
        <f>IF(AND(I22="Expense",O22="OK"),-E22,0)</f>
        <v>0</v>
      </c>
      <c r="M22" s="5"/>
      <c r="N22" s="5"/>
      <c r="O22" s="8" t="str">
        <f>IF(AND(COUNTIF(A22:G22,"?*")+COUNT(A22:G22)=0,COUNTA(H22:K22,M22:N22)=0),"",IF(AND(A22&lt;&gt;"",ISNUMBER(B22),C22&lt;&gt;"",D22&lt;&gt;"",ISNUMBER(E22),F22&lt;&gt;"",G22&lt;&gt;"",OR(H22="Office",H22="Software",H22="Travel",H22="Other"),OR(I22="Expense",I22="Transfer",I22="Reimbursement",I22="Exclude"),K22="Reviewed",M22&lt;&gt;"",COUNTIF(A$6:A$205,A22)=1,IF(I22="Reimbursement",AND(J22&lt;&gt;"",J22&lt;&gt;A22,COUNTIFS(A$6:A$205,J22,I$6:I$205,"Expense",K$6:K$205,"Reviewed")=1),TRUE),IF(I22="Exclude",N22&lt;&gt;"",TRUE)),"OK","CHECK"))</f>
        <v/>
      </c>
    </row>
    <row r="23" spans="1:15" x14ac:dyDescent="0.25">
      <c r="A23" s="8" t="str">
        <f>IF('Blank Originals'!A23="","",'Blank Originals'!A23)</f>
        <v/>
      </c>
      <c r="B23" s="9" t="str">
        <f>IF('Blank Originals'!B23="","",'Blank Originals'!B23)</f>
        <v/>
      </c>
      <c r="C23" s="8" t="str">
        <f>IF('Blank Originals'!C23="","",'Blank Originals'!C23)</f>
        <v/>
      </c>
      <c r="D23" s="8" t="str">
        <f>IF('Blank Originals'!D23="","",'Blank Originals'!D23)</f>
        <v/>
      </c>
      <c r="E23" s="10" t="str">
        <f>IF('Blank Originals'!E23="","",'Blank Originals'!E23)</f>
        <v/>
      </c>
      <c r="F23" s="8" t="str">
        <f>IF('Blank Originals'!F23="","",'Blank Originals'!F23)</f>
        <v/>
      </c>
      <c r="G23" s="8" t="str">
        <f>IF('Blank Originals'!G23="","",'Blank Originals'!G23)</f>
        <v/>
      </c>
      <c r="H23" s="5"/>
      <c r="I23" s="5"/>
      <c r="J23" s="5"/>
      <c r="K23" s="5"/>
      <c r="L23" s="10">
        <f>IF(AND(I23="Expense",O23="OK"),-E23,0)</f>
        <v>0</v>
      </c>
      <c r="M23" s="5"/>
      <c r="N23" s="5"/>
      <c r="O23" s="8" t="str">
        <f>IF(AND(COUNTIF(A23:G23,"?*")+COUNT(A23:G23)=0,COUNTA(H23:K23,M23:N23)=0),"",IF(AND(A23&lt;&gt;"",ISNUMBER(B23),C23&lt;&gt;"",D23&lt;&gt;"",ISNUMBER(E23),F23&lt;&gt;"",G23&lt;&gt;"",OR(H23="Office",H23="Software",H23="Travel",H23="Other"),OR(I23="Expense",I23="Transfer",I23="Reimbursement",I23="Exclude"),K23="Reviewed",M23&lt;&gt;"",COUNTIF(A$6:A$205,A23)=1,IF(I23="Reimbursement",AND(J23&lt;&gt;"",J23&lt;&gt;A23,COUNTIFS(A$6:A$205,J23,I$6:I$205,"Expense",K$6:K$205,"Reviewed")=1),TRUE),IF(I23="Exclude",N23&lt;&gt;"",TRUE)),"OK","CHECK"))</f>
        <v/>
      </c>
    </row>
    <row r="24" spans="1:15" x14ac:dyDescent="0.25">
      <c r="A24" s="8" t="str">
        <f>IF('Blank Originals'!A24="","",'Blank Originals'!A24)</f>
        <v/>
      </c>
      <c r="B24" s="9" t="str">
        <f>IF('Blank Originals'!B24="","",'Blank Originals'!B24)</f>
        <v/>
      </c>
      <c r="C24" s="8" t="str">
        <f>IF('Blank Originals'!C24="","",'Blank Originals'!C24)</f>
        <v/>
      </c>
      <c r="D24" s="8" t="str">
        <f>IF('Blank Originals'!D24="","",'Blank Originals'!D24)</f>
        <v/>
      </c>
      <c r="E24" s="10" t="str">
        <f>IF('Blank Originals'!E24="","",'Blank Originals'!E24)</f>
        <v/>
      </c>
      <c r="F24" s="8" t="str">
        <f>IF('Blank Originals'!F24="","",'Blank Originals'!F24)</f>
        <v/>
      </c>
      <c r="G24" s="8" t="str">
        <f>IF('Blank Originals'!G24="","",'Blank Originals'!G24)</f>
        <v/>
      </c>
      <c r="H24" s="5"/>
      <c r="I24" s="5"/>
      <c r="J24" s="5"/>
      <c r="K24" s="5"/>
      <c r="L24" s="10">
        <f>IF(AND(I24="Expense",O24="OK"),-E24,0)</f>
        <v>0</v>
      </c>
      <c r="M24" s="5"/>
      <c r="N24" s="5"/>
      <c r="O24" s="8" t="str">
        <f>IF(AND(COUNTIF(A24:G24,"?*")+COUNT(A24:G24)=0,COUNTA(H24:K24,M24:N24)=0),"",IF(AND(A24&lt;&gt;"",ISNUMBER(B24),C24&lt;&gt;"",D24&lt;&gt;"",ISNUMBER(E24),F24&lt;&gt;"",G24&lt;&gt;"",OR(H24="Office",H24="Software",H24="Travel",H24="Other"),OR(I24="Expense",I24="Transfer",I24="Reimbursement",I24="Exclude"),K24="Reviewed",M24&lt;&gt;"",COUNTIF(A$6:A$205,A24)=1,IF(I24="Reimbursement",AND(J24&lt;&gt;"",J24&lt;&gt;A24,COUNTIFS(A$6:A$205,J24,I$6:I$205,"Expense",K$6:K$205,"Reviewed")=1),TRUE),IF(I24="Exclude",N24&lt;&gt;"",TRUE)),"OK","CHECK"))</f>
        <v/>
      </c>
    </row>
    <row r="25" spans="1:15" x14ac:dyDescent="0.25">
      <c r="A25" s="8" t="str">
        <f>IF('Blank Originals'!A25="","",'Blank Originals'!A25)</f>
        <v/>
      </c>
      <c r="B25" s="9" t="str">
        <f>IF('Blank Originals'!B25="","",'Blank Originals'!B25)</f>
        <v/>
      </c>
      <c r="C25" s="8" t="str">
        <f>IF('Blank Originals'!C25="","",'Blank Originals'!C25)</f>
        <v/>
      </c>
      <c r="D25" s="8" t="str">
        <f>IF('Blank Originals'!D25="","",'Blank Originals'!D25)</f>
        <v/>
      </c>
      <c r="E25" s="10" t="str">
        <f>IF('Blank Originals'!E25="","",'Blank Originals'!E25)</f>
        <v/>
      </c>
      <c r="F25" s="8" t="str">
        <f>IF('Blank Originals'!F25="","",'Blank Originals'!F25)</f>
        <v/>
      </c>
      <c r="G25" s="8" t="str">
        <f>IF('Blank Originals'!G25="","",'Blank Originals'!G25)</f>
        <v/>
      </c>
      <c r="H25" s="5"/>
      <c r="I25" s="5"/>
      <c r="J25" s="5"/>
      <c r="K25" s="5"/>
      <c r="L25" s="10">
        <f>IF(AND(I25="Expense",O25="OK"),-E25,0)</f>
        <v>0</v>
      </c>
      <c r="M25" s="5"/>
      <c r="N25" s="5"/>
      <c r="O25" s="8" t="str">
        <f>IF(AND(COUNTIF(A25:G25,"?*")+COUNT(A25:G25)=0,COUNTA(H25:K25,M25:N25)=0),"",IF(AND(A25&lt;&gt;"",ISNUMBER(B25),C25&lt;&gt;"",D25&lt;&gt;"",ISNUMBER(E25),F25&lt;&gt;"",G25&lt;&gt;"",OR(H25="Office",H25="Software",H25="Travel",H25="Other"),OR(I25="Expense",I25="Transfer",I25="Reimbursement",I25="Exclude"),K25="Reviewed",M25&lt;&gt;"",COUNTIF(A$6:A$205,A25)=1,IF(I25="Reimbursement",AND(J25&lt;&gt;"",J25&lt;&gt;A25,COUNTIFS(A$6:A$205,J25,I$6:I$205,"Expense",K$6:K$205,"Reviewed")=1),TRUE),IF(I25="Exclude",N25&lt;&gt;"",TRUE)),"OK","CHECK"))</f>
        <v/>
      </c>
    </row>
    <row r="26" spans="1:15" x14ac:dyDescent="0.25">
      <c r="A26" s="8" t="str">
        <f>IF('Blank Originals'!A26="","",'Blank Originals'!A26)</f>
        <v/>
      </c>
      <c r="B26" s="9" t="str">
        <f>IF('Blank Originals'!B26="","",'Blank Originals'!B26)</f>
        <v/>
      </c>
      <c r="C26" s="8" t="str">
        <f>IF('Blank Originals'!C26="","",'Blank Originals'!C26)</f>
        <v/>
      </c>
      <c r="D26" s="8" t="str">
        <f>IF('Blank Originals'!D26="","",'Blank Originals'!D26)</f>
        <v/>
      </c>
      <c r="E26" s="10" t="str">
        <f>IF('Blank Originals'!E26="","",'Blank Originals'!E26)</f>
        <v/>
      </c>
      <c r="F26" s="8" t="str">
        <f>IF('Blank Originals'!F26="","",'Blank Originals'!F26)</f>
        <v/>
      </c>
      <c r="G26" s="8" t="str">
        <f>IF('Blank Originals'!G26="","",'Blank Originals'!G26)</f>
        <v/>
      </c>
      <c r="H26" s="5"/>
      <c r="I26" s="5"/>
      <c r="J26" s="5"/>
      <c r="K26" s="5"/>
      <c r="L26" s="10">
        <f>IF(AND(I26="Expense",O26="OK"),-E26,0)</f>
        <v>0</v>
      </c>
      <c r="M26" s="5"/>
      <c r="N26" s="5"/>
      <c r="O26" s="8" t="str">
        <f>IF(AND(COUNTIF(A26:G26,"?*")+COUNT(A26:G26)=0,COUNTA(H26:K26,M26:N26)=0),"",IF(AND(A26&lt;&gt;"",ISNUMBER(B26),C26&lt;&gt;"",D26&lt;&gt;"",ISNUMBER(E26),F26&lt;&gt;"",G26&lt;&gt;"",OR(H26="Office",H26="Software",H26="Travel",H26="Other"),OR(I26="Expense",I26="Transfer",I26="Reimbursement",I26="Exclude"),K26="Reviewed",M26&lt;&gt;"",COUNTIF(A$6:A$205,A26)=1,IF(I26="Reimbursement",AND(J26&lt;&gt;"",J26&lt;&gt;A26,COUNTIFS(A$6:A$205,J26,I$6:I$205,"Expense",K$6:K$205,"Reviewed")=1),TRUE),IF(I26="Exclude",N26&lt;&gt;"",TRUE)),"OK","CHECK"))</f>
        <v/>
      </c>
    </row>
    <row r="27" spans="1:15" x14ac:dyDescent="0.25">
      <c r="A27" s="8" t="str">
        <f>IF('Blank Originals'!A27="","",'Blank Originals'!A27)</f>
        <v/>
      </c>
      <c r="B27" s="9" t="str">
        <f>IF('Blank Originals'!B27="","",'Blank Originals'!B27)</f>
        <v/>
      </c>
      <c r="C27" s="8" t="str">
        <f>IF('Blank Originals'!C27="","",'Blank Originals'!C27)</f>
        <v/>
      </c>
      <c r="D27" s="8" t="str">
        <f>IF('Blank Originals'!D27="","",'Blank Originals'!D27)</f>
        <v/>
      </c>
      <c r="E27" s="10" t="str">
        <f>IF('Blank Originals'!E27="","",'Blank Originals'!E27)</f>
        <v/>
      </c>
      <c r="F27" s="8" t="str">
        <f>IF('Blank Originals'!F27="","",'Blank Originals'!F27)</f>
        <v/>
      </c>
      <c r="G27" s="8" t="str">
        <f>IF('Blank Originals'!G27="","",'Blank Originals'!G27)</f>
        <v/>
      </c>
      <c r="H27" s="5"/>
      <c r="I27" s="5"/>
      <c r="J27" s="5"/>
      <c r="K27" s="5"/>
      <c r="L27" s="10">
        <f>IF(AND(I27="Expense",O27="OK"),-E27,0)</f>
        <v>0</v>
      </c>
      <c r="M27" s="5"/>
      <c r="N27" s="5"/>
      <c r="O27" s="8" t="str">
        <f>IF(AND(COUNTIF(A27:G27,"?*")+COUNT(A27:G27)=0,COUNTA(H27:K27,M27:N27)=0),"",IF(AND(A27&lt;&gt;"",ISNUMBER(B27),C27&lt;&gt;"",D27&lt;&gt;"",ISNUMBER(E27),F27&lt;&gt;"",G27&lt;&gt;"",OR(H27="Office",H27="Software",H27="Travel",H27="Other"),OR(I27="Expense",I27="Transfer",I27="Reimbursement",I27="Exclude"),K27="Reviewed",M27&lt;&gt;"",COUNTIF(A$6:A$205,A27)=1,IF(I27="Reimbursement",AND(J27&lt;&gt;"",J27&lt;&gt;A27,COUNTIFS(A$6:A$205,J27,I$6:I$205,"Expense",K$6:K$205,"Reviewed")=1),TRUE),IF(I27="Exclude",N27&lt;&gt;"",TRUE)),"OK","CHECK"))</f>
        <v/>
      </c>
    </row>
    <row r="28" spans="1:15" x14ac:dyDescent="0.25">
      <c r="A28" s="8" t="str">
        <f>IF('Blank Originals'!A28="","",'Blank Originals'!A28)</f>
        <v/>
      </c>
      <c r="B28" s="9" t="str">
        <f>IF('Blank Originals'!B28="","",'Blank Originals'!B28)</f>
        <v/>
      </c>
      <c r="C28" s="8" t="str">
        <f>IF('Blank Originals'!C28="","",'Blank Originals'!C28)</f>
        <v/>
      </c>
      <c r="D28" s="8" t="str">
        <f>IF('Blank Originals'!D28="","",'Blank Originals'!D28)</f>
        <v/>
      </c>
      <c r="E28" s="10" t="str">
        <f>IF('Blank Originals'!E28="","",'Blank Originals'!E28)</f>
        <v/>
      </c>
      <c r="F28" s="8" t="str">
        <f>IF('Blank Originals'!F28="","",'Blank Originals'!F28)</f>
        <v/>
      </c>
      <c r="G28" s="8" t="str">
        <f>IF('Blank Originals'!G28="","",'Blank Originals'!G28)</f>
        <v/>
      </c>
      <c r="H28" s="5"/>
      <c r="I28" s="5"/>
      <c r="J28" s="5"/>
      <c r="K28" s="5"/>
      <c r="L28" s="10">
        <f>IF(AND(I28="Expense",O28="OK"),-E28,0)</f>
        <v>0</v>
      </c>
      <c r="M28" s="5"/>
      <c r="N28" s="5"/>
      <c r="O28" s="8" t="str">
        <f>IF(AND(COUNTIF(A28:G28,"?*")+COUNT(A28:G28)=0,COUNTA(H28:K28,M28:N28)=0),"",IF(AND(A28&lt;&gt;"",ISNUMBER(B28),C28&lt;&gt;"",D28&lt;&gt;"",ISNUMBER(E28),F28&lt;&gt;"",G28&lt;&gt;"",OR(H28="Office",H28="Software",H28="Travel",H28="Other"),OR(I28="Expense",I28="Transfer",I28="Reimbursement",I28="Exclude"),K28="Reviewed",M28&lt;&gt;"",COUNTIF(A$6:A$205,A28)=1,IF(I28="Reimbursement",AND(J28&lt;&gt;"",J28&lt;&gt;A28,COUNTIFS(A$6:A$205,J28,I$6:I$205,"Expense",K$6:K$205,"Reviewed")=1),TRUE),IF(I28="Exclude",N28&lt;&gt;"",TRUE)),"OK","CHECK"))</f>
        <v/>
      </c>
    </row>
    <row r="29" spans="1:15" x14ac:dyDescent="0.25">
      <c r="A29" s="8" t="str">
        <f>IF('Blank Originals'!A29="","",'Blank Originals'!A29)</f>
        <v/>
      </c>
      <c r="B29" s="9" t="str">
        <f>IF('Blank Originals'!B29="","",'Blank Originals'!B29)</f>
        <v/>
      </c>
      <c r="C29" s="8" t="str">
        <f>IF('Blank Originals'!C29="","",'Blank Originals'!C29)</f>
        <v/>
      </c>
      <c r="D29" s="8" t="str">
        <f>IF('Blank Originals'!D29="","",'Blank Originals'!D29)</f>
        <v/>
      </c>
      <c r="E29" s="10" t="str">
        <f>IF('Blank Originals'!E29="","",'Blank Originals'!E29)</f>
        <v/>
      </c>
      <c r="F29" s="8" t="str">
        <f>IF('Blank Originals'!F29="","",'Blank Originals'!F29)</f>
        <v/>
      </c>
      <c r="G29" s="8" t="str">
        <f>IF('Blank Originals'!G29="","",'Blank Originals'!G29)</f>
        <v/>
      </c>
      <c r="H29" s="5"/>
      <c r="I29" s="5"/>
      <c r="J29" s="5"/>
      <c r="K29" s="5"/>
      <c r="L29" s="10">
        <f>IF(AND(I29="Expense",O29="OK"),-E29,0)</f>
        <v>0</v>
      </c>
      <c r="M29" s="5"/>
      <c r="N29" s="5"/>
      <c r="O29" s="8" t="str">
        <f>IF(AND(COUNTIF(A29:G29,"?*")+COUNT(A29:G29)=0,COUNTA(H29:K29,M29:N29)=0),"",IF(AND(A29&lt;&gt;"",ISNUMBER(B29),C29&lt;&gt;"",D29&lt;&gt;"",ISNUMBER(E29),F29&lt;&gt;"",G29&lt;&gt;"",OR(H29="Office",H29="Software",H29="Travel",H29="Other"),OR(I29="Expense",I29="Transfer",I29="Reimbursement",I29="Exclude"),K29="Reviewed",M29&lt;&gt;"",COUNTIF(A$6:A$205,A29)=1,IF(I29="Reimbursement",AND(J29&lt;&gt;"",J29&lt;&gt;A29,COUNTIFS(A$6:A$205,J29,I$6:I$205,"Expense",K$6:K$205,"Reviewed")=1),TRUE),IF(I29="Exclude",N29&lt;&gt;"",TRUE)),"OK","CHECK"))</f>
        <v/>
      </c>
    </row>
    <row r="30" spans="1:15" x14ac:dyDescent="0.25">
      <c r="A30" s="8" t="str">
        <f>IF('Blank Originals'!A30="","",'Blank Originals'!A30)</f>
        <v/>
      </c>
      <c r="B30" s="9" t="str">
        <f>IF('Blank Originals'!B30="","",'Blank Originals'!B30)</f>
        <v/>
      </c>
      <c r="C30" s="8" t="str">
        <f>IF('Blank Originals'!C30="","",'Blank Originals'!C30)</f>
        <v/>
      </c>
      <c r="D30" s="8" t="str">
        <f>IF('Blank Originals'!D30="","",'Blank Originals'!D30)</f>
        <v/>
      </c>
      <c r="E30" s="10" t="str">
        <f>IF('Blank Originals'!E30="","",'Blank Originals'!E30)</f>
        <v/>
      </c>
      <c r="F30" s="8" t="str">
        <f>IF('Blank Originals'!F30="","",'Blank Originals'!F30)</f>
        <v/>
      </c>
      <c r="G30" s="8" t="str">
        <f>IF('Blank Originals'!G30="","",'Blank Originals'!G30)</f>
        <v/>
      </c>
      <c r="H30" s="5"/>
      <c r="I30" s="5"/>
      <c r="J30" s="5"/>
      <c r="K30" s="5"/>
      <c r="L30" s="10">
        <f>IF(AND(I30="Expense",O30="OK"),-E30,0)</f>
        <v>0</v>
      </c>
      <c r="M30" s="5"/>
      <c r="N30" s="5"/>
      <c r="O30" s="8" t="str">
        <f>IF(AND(COUNTIF(A30:G30,"?*")+COUNT(A30:G30)=0,COUNTA(H30:K30,M30:N30)=0),"",IF(AND(A30&lt;&gt;"",ISNUMBER(B30),C30&lt;&gt;"",D30&lt;&gt;"",ISNUMBER(E30),F30&lt;&gt;"",G30&lt;&gt;"",OR(H30="Office",H30="Software",H30="Travel",H30="Other"),OR(I30="Expense",I30="Transfer",I30="Reimbursement",I30="Exclude"),K30="Reviewed",M30&lt;&gt;"",COUNTIF(A$6:A$205,A30)=1,IF(I30="Reimbursement",AND(J30&lt;&gt;"",J30&lt;&gt;A30,COUNTIFS(A$6:A$205,J30,I$6:I$205,"Expense",K$6:K$205,"Reviewed")=1),TRUE),IF(I30="Exclude",N30&lt;&gt;"",TRUE)),"OK","CHECK"))</f>
        <v/>
      </c>
    </row>
    <row r="31" spans="1:15" x14ac:dyDescent="0.25">
      <c r="A31" s="8" t="str">
        <f>IF('Blank Originals'!A31="","",'Blank Originals'!A31)</f>
        <v/>
      </c>
      <c r="B31" s="9" t="str">
        <f>IF('Blank Originals'!B31="","",'Blank Originals'!B31)</f>
        <v/>
      </c>
      <c r="C31" s="8" t="str">
        <f>IF('Blank Originals'!C31="","",'Blank Originals'!C31)</f>
        <v/>
      </c>
      <c r="D31" s="8" t="str">
        <f>IF('Blank Originals'!D31="","",'Blank Originals'!D31)</f>
        <v/>
      </c>
      <c r="E31" s="10" t="str">
        <f>IF('Blank Originals'!E31="","",'Blank Originals'!E31)</f>
        <v/>
      </c>
      <c r="F31" s="8" t="str">
        <f>IF('Blank Originals'!F31="","",'Blank Originals'!F31)</f>
        <v/>
      </c>
      <c r="G31" s="8" t="str">
        <f>IF('Blank Originals'!G31="","",'Blank Originals'!G31)</f>
        <v/>
      </c>
      <c r="H31" s="5"/>
      <c r="I31" s="5"/>
      <c r="J31" s="5"/>
      <c r="K31" s="5"/>
      <c r="L31" s="10">
        <f>IF(AND(I31="Expense",O31="OK"),-E31,0)</f>
        <v>0</v>
      </c>
      <c r="M31" s="5"/>
      <c r="N31" s="5"/>
      <c r="O31" s="8" t="str">
        <f>IF(AND(COUNTIF(A31:G31,"?*")+COUNT(A31:G31)=0,COUNTA(H31:K31,M31:N31)=0),"",IF(AND(A31&lt;&gt;"",ISNUMBER(B31),C31&lt;&gt;"",D31&lt;&gt;"",ISNUMBER(E31),F31&lt;&gt;"",G31&lt;&gt;"",OR(H31="Office",H31="Software",H31="Travel",H31="Other"),OR(I31="Expense",I31="Transfer",I31="Reimbursement",I31="Exclude"),K31="Reviewed",M31&lt;&gt;"",COUNTIF(A$6:A$205,A31)=1,IF(I31="Reimbursement",AND(J31&lt;&gt;"",J31&lt;&gt;A31,COUNTIFS(A$6:A$205,J31,I$6:I$205,"Expense",K$6:K$205,"Reviewed")=1),TRUE),IF(I31="Exclude",N31&lt;&gt;"",TRUE)),"OK","CHECK"))</f>
        <v/>
      </c>
    </row>
    <row r="32" spans="1:15" x14ac:dyDescent="0.25">
      <c r="A32" s="8" t="str">
        <f>IF('Blank Originals'!A32="","",'Blank Originals'!A32)</f>
        <v/>
      </c>
      <c r="B32" s="9" t="str">
        <f>IF('Blank Originals'!B32="","",'Blank Originals'!B32)</f>
        <v/>
      </c>
      <c r="C32" s="8" t="str">
        <f>IF('Blank Originals'!C32="","",'Blank Originals'!C32)</f>
        <v/>
      </c>
      <c r="D32" s="8" t="str">
        <f>IF('Blank Originals'!D32="","",'Blank Originals'!D32)</f>
        <v/>
      </c>
      <c r="E32" s="10" t="str">
        <f>IF('Blank Originals'!E32="","",'Blank Originals'!E32)</f>
        <v/>
      </c>
      <c r="F32" s="8" t="str">
        <f>IF('Blank Originals'!F32="","",'Blank Originals'!F32)</f>
        <v/>
      </c>
      <c r="G32" s="8" t="str">
        <f>IF('Blank Originals'!G32="","",'Blank Originals'!G32)</f>
        <v/>
      </c>
      <c r="H32" s="5"/>
      <c r="I32" s="5"/>
      <c r="J32" s="5"/>
      <c r="K32" s="5"/>
      <c r="L32" s="10">
        <f>IF(AND(I32="Expense",O32="OK"),-E32,0)</f>
        <v>0</v>
      </c>
      <c r="M32" s="5"/>
      <c r="N32" s="5"/>
      <c r="O32" s="8" t="str">
        <f>IF(AND(COUNTIF(A32:G32,"?*")+COUNT(A32:G32)=0,COUNTA(H32:K32,M32:N32)=0),"",IF(AND(A32&lt;&gt;"",ISNUMBER(B32),C32&lt;&gt;"",D32&lt;&gt;"",ISNUMBER(E32),F32&lt;&gt;"",G32&lt;&gt;"",OR(H32="Office",H32="Software",H32="Travel",H32="Other"),OR(I32="Expense",I32="Transfer",I32="Reimbursement",I32="Exclude"),K32="Reviewed",M32&lt;&gt;"",COUNTIF(A$6:A$205,A32)=1,IF(I32="Reimbursement",AND(J32&lt;&gt;"",J32&lt;&gt;A32,COUNTIFS(A$6:A$205,J32,I$6:I$205,"Expense",K$6:K$205,"Reviewed")=1),TRUE),IF(I32="Exclude",N32&lt;&gt;"",TRUE)),"OK","CHECK"))</f>
        <v/>
      </c>
    </row>
    <row r="33" spans="1:15" x14ac:dyDescent="0.25">
      <c r="A33" s="8" t="str">
        <f>IF('Blank Originals'!A33="","",'Blank Originals'!A33)</f>
        <v/>
      </c>
      <c r="B33" s="9" t="str">
        <f>IF('Blank Originals'!B33="","",'Blank Originals'!B33)</f>
        <v/>
      </c>
      <c r="C33" s="8" t="str">
        <f>IF('Blank Originals'!C33="","",'Blank Originals'!C33)</f>
        <v/>
      </c>
      <c r="D33" s="8" t="str">
        <f>IF('Blank Originals'!D33="","",'Blank Originals'!D33)</f>
        <v/>
      </c>
      <c r="E33" s="10" t="str">
        <f>IF('Blank Originals'!E33="","",'Blank Originals'!E33)</f>
        <v/>
      </c>
      <c r="F33" s="8" t="str">
        <f>IF('Blank Originals'!F33="","",'Blank Originals'!F33)</f>
        <v/>
      </c>
      <c r="G33" s="8" t="str">
        <f>IF('Blank Originals'!G33="","",'Blank Originals'!G33)</f>
        <v/>
      </c>
      <c r="H33" s="5"/>
      <c r="I33" s="5"/>
      <c r="J33" s="5"/>
      <c r="K33" s="5"/>
      <c r="L33" s="10">
        <f>IF(AND(I33="Expense",O33="OK"),-E33,0)</f>
        <v>0</v>
      </c>
      <c r="M33" s="5"/>
      <c r="N33" s="5"/>
      <c r="O33" s="8" t="str">
        <f>IF(AND(COUNTIF(A33:G33,"?*")+COUNT(A33:G33)=0,COUNTA(H33:K33,M33:N33)=0),"",IF(AND(A33&lt;&gt;"",ISNUMBER(B33),C33&lt;&gt;"",D33&lt;&gt;"",ISNUMBER(E33),F33&lt;&gt;"",G33&lt;&gt;"",OR(H33="Office",H33="Software",H33="Travel",H33="Other"),OR(I33="Expense",I33="Transfer",I33="Reimbursement",I33="Exclude"),K33="Reviewed",M33&lt;&gt;"",COUNTIF(A$6:A$205,A33)=1,IF(I33="Reimbursement",AND(J33&lt;&gt;"",J33&lt;&gt;A33,COUNTIFS(A$6:A$205,J33,I$6:I$205,"Expense",K$6:K$205,"Reviewed")=1),TRUE),IF(I33="Exclude",N33&lt;&gt;"",TRUE)),"OK","CHECK"))</f>
        <v/>
      </c>
    </row>
    <row r="34" spans="1:15" x14ac:dyDescent="0.25">
      <c r="A34" s="8" t="str">
        <f>IF('Blank Originals'!A34="","",'Blank Originals'!A34)</f>
        <v/>
      </c>
      <c r="B34" s="9" t="str">
        <f>IF('Blank Originals'!B34="","",'Blank Originals'!B34)</f>
        <v/>
      </c>
      <c r="C34" s="8" t="str">
        <f>IF('Blank Originals'!C34="","",'Blank Originals'!C34)</f>
        <v/>
      </c>
      <c r="D34" s="8" t="str">
        <f>IF('Blank Originals'!D34="","",'Blank Originals'!D34)</f>
        <v/>
      </c>
      <c r="E34" s="10" t="str">
        <f>IF('Blank Originals'!E34="","",'Blank Originals'!E34)</f>
        <v/>
      </c>
      <c r="F34" s="8" t="str">
        <f>IF('Blank Originals'!F34="","",'Blank Originals'!F34)</f>
        <v/>
      </c>
      <c r="G34" s="8" t="str">
        <f>IF('Blank Originals'!G34="","",'Blank Originals'!G34)</f>
        <v/>
      </c>
      <c r="H34" s="5"/>
      <c r="I34" s="5"/>
      <c r="J34" s="5"/>
      <c r="K34" s="5"/>
      <c r="L34" s="10">
        <f>IF(AND(I34="Expense",O34="OK"),-E34,0)</f>
        <v>0</v>
      </c>
      <c r="M34" s="5"/>
      <c r="N34" s="5"/>
      <c r="O34" s="8" t="str">
        <f>IF(AND(COUNTIF(A34:G34,"?*")+COUNT(A34:G34)=0,COUNTA(H34:K34,M34:N34)=0),"",IF(AND(A34&lt;&gt;"",ISNUMBER(B34),C34&lt;&gt;"",D34&lt;&gt;"",ISNUMBER(E34),F34&lt;&gt;"",G34&lt;&gt;"",OR(H34="Office",H34="Software",H34="Travel",H34="Other"),OR(I34="Expense",I34="Transfer",I34="Reimbursement",I34="Exclude"),K34="Reviewed",M34&lt;&gt;"",COUNTIF(A$6:A$205,A34)=1,IF(I34="Reimbursement",AND(J34&lt;&gt;"",J34&lt;&gt;A34,COUNTIFS(A$6:A$205,J34,I$6:I$205,"Expense",K$6:K$205,"Reviewed")=1),TRUE),IF(I34="Exclude",N34&lt;&gt;"",TRUE)),"OK","CHECK"))</f>
        <v/>
      </c>
    </row>
    <row r="35" spans="1:15" x14ac:dyDescent="0.25">
      <c r="A35" s="8" t="str">
        <f>IF('Blank Originals'!A35="","",'Blank Originals'!A35)</f>
        <v/>
      </c>
      <c r="B35" s="9" t="str">
        <f>IF('Blank Originals'!B35="","",'Blank Originals'!B35)</f>
        <v/>
      </c>
      <c r="C35" s="8" t="str">
        <f>IF('Blank Originals'!C35="","",'Blank Originals'!C35)</f>
        <v/>
      </c>
      <c r="D35" s="8" t="str">
        <f>IF('Blank Originals'!D35="","",'Blank Originals'!D35)</f>
        <v/>
      </c>
      <c r="E35" s="10" t="str">
        <f>IF('Blank Originals'!E35="","",'Blank Originals'!E35)</f>
        <v/>
      </c>
      <c r="F35" s="8" t="str">
        <f>IF('Blank Originals'!F35="","",'Blank Originals'!F35)</f>
        <v/>
      </c>
      <c r="G35" s="8" t="str">
        <f>IF('Blank Originals'!G35="","",'Blank Originals'!G35)</f>
        <v/>
      </c>
      <c r="H35" s="5"/>
      <c r="I35" s="5"/>
      <c r="J35" s="5"/>
      <c r="K35" s="5"/>
      <c r="L35" s="10">
        <f>IF(AND(I35="Expense",O35="OK"),-E35,0)</f>
        <v>0</v>
      </c>
      <c r="M35" s="5"/>
      <c r="N35" s="5"/>
      <c r="O35" s="8" t="str">
        <f>IF(AND(COUNTIF(A35:G35,"?*")+COUNT(A35:G35)=0,COUNTA(H35:K35,M35:N35)=0),"",IF(AND(A35&lt;&gt;"",ISNUMBER(B35),C35&lt;&gt;"",D35&lt;&gt;"",ISNUMBER(E35),F35&lt;&gt;"",G35&lt;&gt;"",OR(H35="Office",H35="Software",H35="Travel",H35="Other"),OR(I35="Expense",I35="Transfer",I35="Reimbursement",I35="Exclude"),K35="Reviewed",M35&lt;&gt;"",COUNTIF(A$6:A$205,A35)=1,IF(I35="Reimbursement",AND(J35&lt;&gt;"",J35&lt;&gt;A35,COUNTIFS(A$6:A$205,J35,I$6:I$205,"Expense",K$6:K$205,"Reviewed")=1),TRUE),IF(I35="Exclude",N35&lt;&gt;"",TRUE)),"OK","CHECK"))</f>
        <v/>
      </c>
    </row>
    <row r="36" spans="1:15" x14ac:dyDescent="0.25">
      <c r="A36" s="8" t="str">
        <f>IF('Blank Originals'!A36="","",'Blank Originals'!A36)</f>
        <v/>
      </c>
      <c r="B36" s="9" t="str">
        <f>IF('Blank Originals'!B36="","",'Blank Originals'!B36)</f>
        <v/>
      </c>
      <c r="C36" s="8" t="str">
        <f>IF('Blank Originals'!C36="","",'Blank Originals'!C36)</f>
        <v/>
      </c>
      <c r="D36" s="8" t="str">
        <f>IF('Blank Originals'!D36="","",'Blank Originals'!D36)</f>
        <v/>
      </c>
      <c r="E36" s="10" t="str">
        <f>IF('Blank Originals'!E36="","",'Blank Originals'!E36)</f>
        <v/>
      </c>
      <c r="F36" s="8" t="str">
        <f>IF('Blank Originals'!F36="","",'Blank Originals'!F36)</f>
        <v/>
      </c>
      <c r="G36" s="8" t="str">
        <f>IF('Blank Originals'!G36="","",'Blank Originals'!G36)</f>
        <v/>
      </c>
      <c r="H36" s="5"/>
      <c r="I36" s="5"/>
      <c r="J36" s="5"/>
      <c r="K36" s="5"/>
      <c r="L36" s="10">
        <f>IF(AND(I36="Expense",O36="OK"),-E36,0)</f>
        <v>0</v>
      </c>
      <c r="M36" s="5"/>
      <c r="N36" s="5"/>
      <c r="O36" s="8" t="str">
        <f>IF(AND(COUNTIF(A36:G36,"?*")+COUNT(A36:G36)=0,COUNTA(H36:K36,M36:N36)=0),"",IF(AND(A36&lt;&gt;"",ISNUMBER(B36),C36&lt;&gt;"",D36&lt;&gt;"",ISNUMBER(E36),F36&lt;&gt;"",G36&lt;&gt;"",OR(H36="Office",H36="Software",H36="Travel",H36="Other"),OR(I36="Expense",I36="Transfer",I36="Reimbursement",I36="Exclude"),K36="Reviewed",M36&lt;&gt;"",COUNTIF(A$6:A$205,A36)=1,IF(I36="Reimbursement",AND(J36&lt;&gt;"",J36&lt;&gt;A36,COUNTIFS(A$6:A$205,J36,I$6:I$205,"Expense",K$6:K$205,"Reviewed")=1),TRUE),IF(I36="Exclude",N36&lt;&gt;"",TRUE)),"OK","CHECK"))</f>
        <v/>
      </c>
    </row>
    <row r="37" spans="1:15" x14ac:dyDescent="0.25">
      <c r="A37" s="8" t="str">
        <f>IF('Blank Originals'!A37="","",'Blank Originals'!A37)</f>
        <v/>
      </c>
      <c r="B37" s="9" t="str">
        <f>IF('Blank Originals'!B37="","",'Blank Originals'!B37)</f>
        <v/>
      </c>
      <c r="C37" s="8" t="str">
        <f>IF('Blank Originals'!C37="","",'Blank Originals'!C37)</f>
        <v/>
      </c>
      <c r="D37" s="8" t="str">
        <f>IF('Blank Originals'!D37="","",'Blank Originals'!D37)</f>
        <v/>
      </c>
      <c r="E37" s="10" t="str">
        <f>IF('Blank Originals'!E37="","",'Blank Originals'!E37)</f>
        <v/>
      </c>
      <c r="F37" s="8" t="str">
        <f>IF('Blank Originals'!F37="","",'Blank Originals'!F37)</f>
        <v/>
      </c>
      <c r="G37" s="8" t="str">
        <f>IF('Blank Originals'!G37="","",'Blank Originals'!G37)</f>
        <v/>
      </c>
      <c r="H37" s="5"/>
      <c r="I37" s="5"/>
      <c r="J37" s="5"/>
      <c r="K37" s="5"/>
      <c r="L37" s="10">
        <f>IF(AND(I37="Expense",O37="OK"),-E37,0)</f>
        <v>0</v>
      </c>
      <c r="M37" s="5"/>
      <c r="N37" s="5"/>
      <c r="O37" s="8" t="str">
        <f>IF(AND(COUNTIF(A37:G37,"?*")+COUNT(A37:G37)=0,COUNTA(H37:K37,M37:N37)=0),"",IF(AND(A37&lt;&gt;"",ISNUMBER(B37),C37&lt;&gt;"",D37&lt;&gt;"",ISNUMBER(E37),F37&lt;&gt;"",G37&lt;&gt;"",OR(H37="Office",H37="Software",H37="Travel",H37="Other"),OR(I37="Expense",I37="Transfer",I37="Reimbursement",I37="Exclude"),K37="Reviewed",M37&lt;&gt;"",COUNTIF(A$6:A$205,A37)=1,IF(I37="Reimbursement",AND(J37&lt;&gt;"",J37&lt;&gt;A37,COUNTIFS(A$6:A$205,J37,I$6:I$205,"Expense",K$6:K$205,"Reviewed")=1),TRUE),IF(I37="Exclude",N37&lt;&gt;"",TRUE)),"OK","CHECK"))</f>
        <v/>
      </c>
    </row>
    <row r="38" spans="1:15" x14ac:dyDescent="0.25">
      <c r="A38" s="8" t="str">
        <f>IF('Blank Originals'!A38="","",'Blank Originals'!A38)</f>
        <v/>
      </c>
      <c r="B38" s="9" t="str">
        <f>IF('Blank Originals'!B38="","",'Blank Originals'!B38)</f>
        <v/>
      </c>
      <c r="C38" s="8" t="str">
        <f>IF('Blank Originals'!C38="","",'Blank Originals'!C38)</f>
        <v/>
      </c>
      <c r="D38" s="8" t="str">
        <f>IF('Blank Originals'!D38="","",'Blank Originals'!D38)</f>
        <v/>
      </c>
      <c r="E38" s="10" t="str">
        <f>IF('Blank Originals'!E38="","",'Blank Originals'!E38)</f>
        <v/>
      </c>
      <c r="F38" s="8" t="str">
        <f>IF('Blank Originals'!F38="","",'Blank Originals'!F38)</f>
        <v/>
      </c>
      <c r="G38" s="8" t="str">
        <f>IF('Blank Originals'!G38="","",'Blank Originals'!G38)</f>
        <v/>
      </c>
      <c r="H38" s="5"/>
      <c r="I38" s="5"/>
      <c r="J38" s="5"/>
      <c r="K38" s="5"/>
      <c r="L38" s="10">
        <f>IF(AND(I38="Expense",O38="OK"),-E38,0)</f>
        <v>0</v>
      </c>
      <c r="M38" s="5"/>
      <c r="N38" s="5"/>
      <c r="O38" s="8" t="str">
        <f>IF(AND(COUNTIF(A38:G38,"?*")+COUNT(A38:G38)=0,COUNTA(H38:K38,M38:N38)=0),"",IF(AND(A38&lt;&gt;"",ISNUMBER(B38),C38&lt;&gt;"",D38&lt;&gt;"",ISNUMBER(E38),F38&lt;&gt;"",G38&lt;&gt;"",OR(H38="Office",H38="Software",H38="Travel",H38="Other"),OR(I38="Expense",I38="Transfer",I38="Reimbursement",I38="Exclude"),K38="Reviewed",M38&lt;&gt;"",COUNTIF(A$6:A$205,A38)=1,IF(I38="Reimbursement",AND(J38&lt;&gt;"",J38&lt;&gt;A38,COUNTIFS(A$6:A$205,J38,I$6:I$205,"Expense",K$6:K$205,"Reviewed")=1),TRUE),IF(I38="Exclude",N38&lt;&gt;"",TRUE)),"OK","CHECK"))</f>
        <v/>
      </c>
    </row>
    <row r="39" spans="1:15" x14ac:dyDescent="0.25">
      <c r="A39" s="8" t="str">
        <f>IF('Blank Originals'!A39="","",'Blank Originals'!A39)</f>
        <v/>
      </c>
      <c r="B39" s="9" t="str">
        <f>IF('Blank Originals'!B39="","",'Blank Originals'!B39)</f>
        <v/>
      </c>
      <c r="C39" s="8" t="str">
        <f>IF('Blank Originals'!C39="","",'Blank Originals'!C39)</f>
        <v/>
      </c>
      <c r="D39" s="8" t="str">
        <f>IF('Blank Originals'!D39="","",'Blank Originals'!D39)</f>
        <v/>
      </c>
      <c r="E39" s="10" t="str">
        <f>IF('Blank Originals'!E39="","",'Blank Originals'!E39)</f>
        <v/>
      </c>
      <c r="F39" s="8" t="str">
        <f>IF('Blank Originals'!F39="","",'Blank Originals'!F39)</f>
        <v/>
      </c>
      <c r="G39" s="8" t="str">
        <f>IF('Blank Originals'!G39="","",'Blank Originals'!G39)</f>
        <v/>
      </c>
      <c r="H39" s="5"/>
      <c r="I39" s="5"/>
      <c r="J39" s="5"/>
      <c r="K39" s="5"/>
      <c r="L39" s="10">
        <f>IF(AND(I39="Expense",O39="OK"),-E39,0)</f>
        <v>0</v>
      </c>
      <c r="M39" s="5"/>
      <c r="N39" s="5"/>
      <c r="O39" s="8" t="str">
        <f>IF(AND(COUNTIF(A39:G39,"?*")+COUNT(A39:G39)=0,COUNTA(H39:K39,M39:N39)=0),"",IF(AND(A39&lt;&gt;"",ISNUMBER(B39),C39&lt;&gt;"",D39&lt;&gt;"",ISNUMBER(E39),F39&lt;&gt;"",G39&lt;&gt;"",OR(H39="Office",H39="Software",H39="Travel",H39="Other"),OR(I39="Expense",I39="Transfer",I39="Reimbursement",I39="Exclude"),K39="Reviewed",M39&lt;&gt;"",COUNTIF(A$6:A$205,A39)=1,IF(I39="Reimbursement",AND(J39&lt;&gt;"",J39&lt;&gt;A39,COUNTIFS(A$6:A$205,J39,I$6:I$205,"Expense",K$6:K$205,"Reviewed")=1),TRUE),IF(I39="Exclude",N39&lt;&gt;"",TRUE)),"OK","CHECK"))</f>
        <v/>
      </c>
    </row>
    <row r="40" spans="1:15" x14ac:dyDescent="0.25">
      <c r="A40" s="8" t="str">
        <f>IF('Blank Originals'!A40="","",'Blank Originals'!A40)</f>
        <v/>
      </c>
      <c r="B40" s="9" t="str">
        <f>IF('Blank Originals'!B40="","",'Blank Originals'!B40)</f>
        <v/>
      </c>
      <c r="C40" s="8" t="str">
        <f>IF('Blank Originals'!C40="","",'Blank Originals'!C40)</f>
        <v/>
      </c>
      <c r="D40" s="8" t="str">
        <f>IF('Blank Originals'!D40="","",'Blank Originals'!D40)</f>
        <v/>
      </c>
      <c r="E40" s="10" t="str">
        <f>IF('Blank Originals'!E40="","",'Blank Originals'!E40)</f>
        <v/>
      </c>
      <c r="F40" s="8" t="str">
        <f>IF('Blank Originals'!F40="","",'Blank Originals'!F40)</f>
        <v/>
      </c>
      <c r="G40" s="8" t="str">
        <f>IF('Blank Originals'!G40="","",'Blank Originals'!G40)</f>
        <v/>
      </c>
      <c r="H40" s="5"/>
      <c r="I40" s="5"/>
      <c r="J40" s="5"/>
      <c r="K40" s="5"/>
      <c r="L40" s="10">
        <f>IF(AND(I40="Expense",O40="OK"),-E40,0)</f>
        <v>0</v>
      </c>
      <c r="M40" s="5"/>
      <c r="N40" s="5"/>
      <c r="O40" s="8" t="str">
        <f>IF(AND(COUNTIF(A40:G40,"?*")+COUNT(A40:G40)=0,COUNTA(H40:K40,M40:N40)=0),"",IF(AND(A40&lt;&gt;"",ISNUMBER(B40),C40&lt;&gt;"",D40&lt;&gt;"",ISNUMBER(E40),F40&lt;&gt;"",G40&lt;&gt;"",OR(H40="Office",H40="Software",H40="Travel",H40="Other"),OR(I40="Expense",I40="Transfer",I40="Reimbursement",I40="Exclude"),K40="Reviewed",M40&lt;&gt;"",COUNTIF(A$6:A$205,A40)=1,IF(I40="Reimbursement",AND(J40&lt;&gt;"",J40&lt;&gt;A40,COUNTIFS(A$6:A$205,J40,I$6:I$205,"Expense",K$6:K$205,"Reviewed")=1),TRUE),IF(I40="Exclude",N40&lt;&gt;"",TRUE)),"OK","CHECK"))</f>
        <v/>
      </c>
    </row>
    <row r="41" spans="1:15" x14ac:dyDescent="0.25">
      <c r="A41" s="8" t="str">
        <f>IF('Blank Originals'!A41="","",'Blank Originals'!A41)</f>
        <v/>
      </c>
      <c r="B41" s="9" t="str">
        <f>IF('Blank Originals'!B41="","",'Blank Originals'!B41)</f>
        <v/>
      </c>
      <c r="C41" s="8" t="str">
        <f>IF('Blank Originals'!C41="","",'Blank Originals'!C41)</f>
        <v/>
      </c>
      <c r="D41" s="8" t="str">
        <f>IF('Blank Originals'!D41="","",'Blank Originals'!D41)</f>
        <v/>
      </c>
      <c r="E41" s="10" t="str">
        <f>IF('Blank Originals'!E41="","",'Blank Originals'!E41)</f>
        <v/>
      </c>
      <c r="F41" s="8" t="str">
        <f>IF('Blank Originals'!F41="","",'Blank Originals'!F41)</f>
        <v/>
      </c>
      <c r="G41" s="8" t="str">
        <f>IF('Blank Originals'!G41="","",'Blank Originals'!G41)</f>
        <v/>
      </c>
      <c r="H41" s="5"/>
      <c r="I41" s="5"/>
      <c r="J41" s="5"/>
      <c r="K41" s="5"/>
      <c r="L41" s="10">
        <f>IF(AND(I41="Expense",O41="OK"),-E41,0)</f>
        <v>0</v>
      </c>
      <c r="M41" s="5"/>
      <c r="N41" s="5"/>
      <c r="O41" s="8" t="str">
        <f>IF(AND(COUNTIF(A41:G41,"?*")+COUNT(A41:G41)=0,COUNTA(H41:K41,M41:N41)=0),"",IF(AND(A41&lt;&gt;"",ISNUMBER(B41),C41&lt;&gt;"",D41&lt;&gt;"",ISNUMBER(E41),F41&lt;&gt;"",G41&lt;&gt;"",OR(H41="Office",H41="Software",H41="Travel",H41="Other"),OR(I41="Expense",I41="Transfer",I41="Reimbursement",I41="Exclude"),K41="Reviewed",M41&lt;&gt;"",COUNTIF(A$6:A$205,A41)=1,IF(I41="Reimbursement",AND(J41&lt;&gt;"",J41&lt;&gt;A41,COUNTIFS(A$6:A$205,J41,I$6:I$205,"Expense",K$6:K$205,"Reviewed")=1),TRUE),IF(I41="Exclude",N41&lt;&gt;"",TRUE)),"OK","CHECK"))</f>
        <v/>
      </c>
    </row>
    <row r="42" spans="1:15" x14ac:dyDescent="0.25">
      <c r="A42" s="8" t="str">
        <f>IF('Blank Originals'!A42="","",'Blank Originals'!A42)</f>
        <v/>
      </c>
      <c r="B42" s="9" t="str">
        <f>IF('Blank Originals'!B42="","",'Blank Originals'!B42)</f>
        <v/>
      </c>
      <c r="C42" s="8" t="str">
        <f>IF('Blank Originals'!C42="","",'Blank Originals'!C42)</f>
        <v/>
      </c>
      <c r="D42" s="8" t="str">
        <f>IF('Blank Originals'!D42="","",'Blank Originals'!D42)</f>
        <v/>
      </c>
      <c r="E42" s="10" t="str">
        <f>IF('Blank Originals'!E42="","",'Blank Originals'!E42)</f>
        <v/>
      </c>
      <c r="F42" s="8" t="str">
        <f>IF('Blank Originals'!F42="","",'Blank Originals'!F42)</f>
        <v/>
      </c>
      <c r="G42" s="8" t="str">
        <f>IF('Blank Originals'!G42="","",'Blank Originals'!G42)</f>
        <v/>
      </c>
      <c r="H42" s="5"/>
      <c r="I42" s="5"/>
      <c r="J42" s="5"/>
      <c r="K42" s="5"/>
      <c r="L42" s="10">
        <f>IF(AND(I42="Expense",O42="OK"),-E42,0)</f>
        <v>0</v>
      </c>
      <c r="M42" s="5"/>
      <c r="N42" s="5"/>
      <c r="O42" s="8" t="str">
        <f>IF(AND(COUNTIF(A42:G42,"?*")+COUNT(A42:G42)=0,COUNTA(H42:K42,M42:N42)=0),"",IF(AND(A42&lt;&gt;"",ISNUMBER(B42),C42&lt;&gt;"",D42&lt;&gt;"",ISNUMBER(E42),F42&lt;&gt;"",G42&lt;&gt;"",OR(H42="Office",H42="Software",H42="Travel",H42="Other"),OR(I42="Expense",I42="Transfer",I42="Reimbursement",I42="Exclude"),K42="Reviewed",M42&lt;&gt;"",COUNTIF(A$6:A$205,A42)=1,IF(I42="Reimbursement",AND(J42&lt;&gt;"",J42&lt;&gt;A42,COUNTIFS(A$6:A$205,J42,I$6:I$205,"Expense",K$6:K$205,"Reviewed")=1),TRUE),IF(I42="Exclude",N42&lt;&gt;"",TRUE)),"OK","CHECK"))</f>
        <v/>
      </c>
    </row>
    <row r="43" spans="1:15" x14ac:dyDescent="0.25">
      <c r="A43" s="8" t="str">
        <f>IF('Blank Originals'!A43="","",'Blank Originals'!A43)</f>
        <v/>
      </c>
      <c r="B43" s="9" t="str">
        <f>IF('Blank Originals'!B43="","",'Blank Originals'!B43)</f>
        <v/>
      </c>
      <c r="C43" s="8" t="str">
        <f>IF('Blank Originals'!C43="","",'Blank Originals'!C43)</f>
        <v/>
      </c>
      <c r="D43" s="8" t="str">
        <f>IF('Blank Originals'!D43="","",'Blank Originals'!D43)</f>
        <v/>
      </c>
      <c r="E43" s="10" t="str">
        <f>IF('Blank Originals'!E43="","",'Blank Originals'!E43)</f>
        <v/>
      </c>
      <c r="F43" s="8" t="str">
        <f>IF('Blank Originals'!F43="","",'Blank Originals'!F43)</f>
        <v/>
      </c>
      <c r="G43" s="8" t="str">
        <f>IF('Blank Originals'!G43="","",'Blank Originals'!G43)</f>
        <v/>
      </c>
      <c r="H43" s="5"/>
      <c r="I43" s="5"/>
      <c r="J43" s="5"/>
      <c r="K43" s="5"/>
      <c r="L43" s="10">
        <f>IF(AND(I43="Expense",O43="OK"),-E43,0)</f>
        <v>0</v>
      </c>
      <c r="M43" s="5"/>
      <c r="N43" s="5"/>
      <c r="O43" s="8" t="str">
        <f>IF(AND(COUNTIF(A43:G43,"?*")+COUNT(A43:G43)=0,COUNTA(H43:K43,M43:N43)=0),"",IF(AND(A43&lt;&gt;"",ISNUMBER(B43),C43&lt;&gt;"",D43&lt;&gt;"",ISNUMBER(E43),F43&lt;&gt;"",G43&lt;&gt;"",OR(H43="Office",H43="Software",H43="Travel",H43="Other"),OR(I43="Expense",I43="Transfer",I43="Reimbursement",I43="Exclude"),K43="Reviewed",M43&lt;&gt;"",COUNTIF(A$6:A$205,A43)=1,IF(I43="Reimbursement",AND(J43&lt;&gt;"",J43&lt;&gt;A43,COUNTIFS(A$6:A$205,J43,I$6:I$205,"Expense",K$6:K$205,"Reviewed")=1),TRUE),IF(I43="Exclude",N43&lt;&gt;"",TRUE)),"OK","CHECK"))</f>
        <v/>
      </c>
    </row>
    <row r="44" spans="1:15" x14ac:dyDescent="0.25">
      <c r="A44" s="8" t="str">
        <f>IF('Blank Originals'!A44="","",'Blank Originals'!A44)</f>
        <v/>
      </c>
      <c r="B44" s="9" t="str">
        <f>IF('Blank Originals'!B44="","",'Blank Originals'!B44)</f>
        <v/>
      </c>
      <c r="C44" s="8" t="str">
        <f>IF('Blank Originals'!C44="","",'Blank Originals'!C44)</f>
        <v/>
      </c>
      <c r="D44" s="8" t="str">
        <f>IF('Blank Originals'!D44="","",'Blank Originals'!D44)</f>
        <v/>
      </c>
      <c r="E44" s="10" t="str">
        <f>IF('Blank Originals'!E44="","",'Blank Originals'!E44)</f>
        <v/>
      </c>
      <c r="F44" s="8" t="str">
        <f>IF('Blank Originals'!F44="","",'Blank Originals'!F44)</f>
        <v/>
      </c>
      <c r="G44" s="8" t="str">
        <f>IF('Blank Originals'!G44="","",'Blank Originals'!G44)</f>
        <v/>
      </c>
      <c r="H44" s="5"/>
      <c r="I44" s="5"/>
      <c r="J44" s="5"/>
      <c r="K44" s="5"/>
      <c r="L44" s="10">
        <f>IF(AND(I44="Expense",O44="OK"),-E44,0)</f>
        <v>0</v>
      </c>
      <c r="M44" s="5"/>
      <c r="N44" s="5"/>
      <c r="O44" s="8" t="str">
        <f>IF(AND(COUNTIF(A44:G44,"?*")+COUNT(A44:G44)=0,COUNTA(H44:K44,M44:N44)=0),"",IF(AND(A44&lt;&gt;"",ISNUMBER(B44),C44&lt;&gt;"",D44&lt;&gt;"",ISNUMBER(E44),F44&lt;&gt;"",G44&lt;&gt;"",OR(H44="Office",H44="Software",H44="Travel",H44="Other"),OR(I44="Expense",I44="Transfer",I44="Reimbursement",I44="Exclude"),K44="Reviewed",M44&lt;&gt;"",COUNTIF(A$6:A$205,A44)=1,IF(I44="Reimbursement",AND(J44&lt;&gt;"",J44&lt;&gt;A44,COUNTIFS(A$6:A$205,J44,I$6:I$205,"Expense",K$6:K$205,"Reviewed")=1),TRUE),IF(I44="Exclude",N44&lt;&gt;"",TRUE)),"OK","CHECK"))</f>
        <v/>
      </c>
    </row>
    <row r="45" spans="1:15" x14ac:dyDescent="0.25">
      <c r="A45" s="8" t="str">
        <f>IF('Blank Originals'!A45="","",'Blank Originals'!A45)</f>
        <v/>
      </c>
      <c r="B45" s="9" t="str">
        <f>IF('Blank Originals'!B45="","",'Blank Originals'!B45)</f>
        <v/>
      </c>
      <c r="C45" s="8" t="str">
        <f>IF('Blank Originals'!C45="","",'Blank Originals'!C45)</f>
        <v/>
      </c>
      <c r="D45" s="8" t="str">
        <f>IF('Blank Originals'!D45="","",'Blank Originals'!D45)</f>
        <v/>
      </c>
      <c r="E45" s="10" t="str">
        <f>IF('Blank Originals'!E45="","",'Blank Originals'!E45)</f>
        <v/>
      </c>
      <c r="F45" s="8" t="str">
        <f>IF('Blank Originals'!F45="","",'Blank Originals'!F45)</f>
        <v/>
      </c>
      <c r="G45" s="8" t="str">
        <f>IF('Blank Originals'!G45="","",'Blank Originals'!G45)</f>
        <v/>
      </c>
      <c r="H45" s="5"/>
      <c r="I45" s="5"/>
      <c r="J45" s="5"/>
      <c r="K45" s="5"/>
      <c r="L45" s="10">
        <f>IF(AND(I45="Expense",O45="OK"),-E45,0)</f>
        <v>0</v>
      </c>
      <c r="M45" s="5"/>
      <c r="N45" s="5"/>
      <c r="O45" s="8" t="str">
        <f>IF(AND(COUNTIF(A45:G45,"?*")+COUNT(A45:G45)=0,COUNTA(H45:K45,M45:N45)=0),"",IF(AND(A45&lt;&gt;"",ISNUMBER(B45),C45&lt;&gt;"",D45&lt;&gt;"",ISNUMBER(E45),F45&lt;&gt;"",G45&lt;&gt;"",OR(H45="Office",H45="Software",H45="Travel",H45="Other"),OR(I45="Expense",I45="Transfer",I45="Reimbursement",I45="Exclude"),K45="Reviewed",M45&lt;&gt;"",COUNTIF(A$6:A$205,A45)=1,IF(I45="Reimbursement",AND(J45&lt;&gt;"",J45&lt;&gt;A45,COUNTIFS(A$6:A$205,J45,I$6:I$205,"Expense",K$6:K$205,"Reviewed")=1),TRUE),IF(I45="Exclude",N45&lt;&gt;"",TRUE)),"OK","CHECK"))</f>
        <v/>
      </c>
    </row>
    <row r="46" spans="1:15" x14ac:dyDescent="0.25">
      <c r="A46" s="8" t="str">
        <f>IF('Blank Originals'!A46="","",'Blank Originals'!A46)</f>
        <v/>
      </c>
      <c r="B46" s="9" t="str">
        <f>IF('Blank Originals'!B46="","",'Blank Originals'!B46)</f>
        <v/>
      </c>
      <c r="C46" s="8" t="str">
        <f>IF('Blank Originals'!C46="","",'Blank Originals'!C46)</f>
        <v/>
      </c>
      <c r="D46" s="8" t="str">
        <f>IF('Blank Originals'!D46="","",'Blank Originals'!D46)</f>
        <v/>
      </c>
      <c r="E46" s="10" t="str">
        <f>IF('Blank Originals'!E46="","",'Blank Originals'!E46)</f>
        <v/>
      </c>
      <c r="F46" s="8" t="str">
        <f>IF('Blank Originals'!F46="","",'Blank Originals'!F46)</f>
        <v/>
      </c>
      <c r="G46" s="8" t="str">
        <f>IF('Blank Originals'!G46="","",'Blank Originals'!G46)</f>
        <v/>
      </c>
      <c r="H46" s="5"/>
      <c r="I46" s="5"/>
      <c r="J46" s="5"/>
      <c r="K46" s="5"/>
      <c r="L46" s="10">
        <f>IF(AND(I46="Expense",O46="OK"),-E46,0)</f>
        <v>0</v>
      </c>
      <c r="M46" s="5"/>
      <c r="N46" s="5"/>
      <c r="O46" s="8" t="str">
        <f>IF(AND(COUNTIF(A46:G46,"?*")+COUNT(A46:G46)=0,COUNTA(H46:K46,M46:N46)=0),"",IF(AND(A46&lt;&gt;"",ISNUMBER(B46),C46&lt;&gt;"",D46&lt;&gt;"",ISNUMBER(E46),F46&lt;&gt;"",G46&lt;&gt;"",OR(H46="Office",H46="Software",H46="Travel",H46="Other"),OR(I46="Expense",I46="Transfer",I46="Reimbursement",I46="Exclude"),K46="Reviewed",M46&lt;&gt;"",COUNTIF(A$6:A$205,A46)=1,IF(I46="Reimbursement",AND(J46&lt;&gt;"",J46&lt;&gt;A46,COUNTIFS(A$6:A$205,J46,I$6:I$205,"Expense",K$6:K$205,"Reviewed")=1),TRUE),IF(I46="Exclude",N46&lt;&gt;"",TRUE)),"OK","CHECK"))</f>
        <v/>
      </c>
    </row>
    <row r="47" spans="1:15" x14ac:dyDescent="0.25">
      <c r="A47" s="8" t="str">
        <f>IF('Blank Originals'!A47="","",'Blank Originals'!A47)</f>
        <v/>
      </c>
      <c r="B47" s="9" t="str">
        <f>IF('Blank Originals'!B47="","",'Blank Originals'!B47)</f>
        <v/>
      </c>
      <c r="C47" s="8" t="str">
        <f>IF('Blank Originals'!C47="","",'Blank Originals'!C47)</f>
        <v/>
      </c>
      <c r="D47" s="8" t="str">
        <f>IF('Blank Originals'!D47="","",'Blank Originals'!D47)</f>
        <v/>
      </c>
      <c r="E47" s="10" t="str">
        <f>IF('Blank Originals'!E47="","",'Blank Originals'!E47)</f>
        <v/>
      </c>
      <c r="F47" s="8" t="str">
        <f>IF('Blank Originals'!F47="","",'Blank Originals'!F47)</f>
        <v/>
      </c>
      <c r="G47" s="8" t="str">
        <f>IF('Blank Originals'!G47="","",'Blank Originals'!G47)</f>
        <v/>
      </c>
      <c r="H47" s="5"/>
      <c r="I47" s="5"/>
      <c r="J47" s="5"/>
      <c r="K47" s="5"/>
      <c r="L47" s="10">
        <f>IF(AND(I47="Expense",O47="OK"),-E47,0)</f>
        <v>0</v>
      </c>
      <c r="M47" s="5"/>
      <c r="N47" s="5"/>
      <c r="O47" s="8" t="str">
        <f>IF(AND(COUNTIF(A47:G47,"?*")+COUNT(A47:G47)=0,COUNTA(H47:K47,M47:N47)=0),"",IF(AND(A47&lt;&gt;"",ISNUMBER(B47),C47&lt;&gt;"",D47&lt;&gt;"",ISNUMBER(E47),F47&lt;&gt;"",G47&lt;&gt;"",OR(H47="Office",H47="Software",H47="Travel",H47="Other"),OR(I47="Expense",I47="Transfer",I47="Reimbursement",I47="Exclude"),K47="Reviewed",M47&lt;&gt;"",COUNTIF(A$6:A$205,A47)=1,IF(I47="Reimbursement",AND(J47&lt;&gt;"",J47&lt;&gt;A47,COUNTIFS(A$6:A$205,J47,I$6:I$205,"Expense",K$6:K$205,"Reviewed")=1),TRUE),IF(I47="Exclude",N47&lt;&gt;"",TRUE)),"OK","CHECK"))</f>
        <v/>
      </c>
    </row>
    <row r="48" spans="1:15" x14ac:dyDescent="0.25">
      <c r="A48" s="8" t="str">
        <f>IF('Blank Originals'!A48="","",'Blank Originals'!A48)</f>
        <v/>
      </c>
      <c r="B48" s="9" t="str">
        <f>IF('Blank Originals'!B48="","",'Blank Originals'!B48)</f>
        <v/>
      </c>
      <c r="C48" s="8" t="str">
        <f>IF('Blank Originals'!C48="","",'Blank Originals'!C48)</f>
        <v/>
      </c>
      <c r="D48" s="8" t="str">
        <f>IF('Blank Originals'!D48="","",'Blank Originals'!D48)</f>
        <v/>
      </c>
      <c r="E48" s="10" t="str">
        <f>IF('Blank Originals'!E48="","",'Blank Originals'!E48)</f>
        <v/>
      </c>
      <c r="F48" s="8" t="str">
        <f>IF('Blank Originals'!F48="","",'Blank Originals'!F48)</f>
        <v/>
      </c>
      <c r="G48" s="8" t="str">
        <f>IF('Blank Originals'!G48="","",'Blank Originals'!G48)</f>
        <v/>
      </c>
      <c r="H48" s="5"/>
      <c r="I48" s="5"/>
      <c r="J48" s="5"/>
      <c r="K48" s="5"/>
      <c r="L48" s="10">
        <f>IF(AND(I48="Expense",O48="OK"),-E48,0)</f>
        <v>0</v>
      </c>
      <c r="M48" s="5"/>
      <c r="N48" s="5"/>
      <c r="O48" s="8" t="str">
        <f>IF(AND(COUNTIF(A48:G48,"?*")+COUNT(A48:G48)=0,COUNTA(H48:K48,M48:N48)=0),"",IF(AND(A48&lt;&gt;"",ISNUMBER(B48),C48&lt;&gt;"",D48&lt;&gt;"",ISNUMBER(E48),F48&lt;&gt;"",G48&lt;&gt;"",OR(H48="Office",H48="Software",H48="Travel",H48="Other"),OR(I48="Expense",I48="Transfer",I48="Reimbursement",I48="Exclude"),K48="Reviewed",M48&lt;&gt;"",COUNTIF(A$6:A$205,A48)=1,IF(I48="Reimbursement",AND(J48&lt;&gt;"",J48&lt;&gt;A48,COUNTIFS(A$6:A$205,J48,I$6:I$205,"Expense",K$6:K$205,"Reviewed")=1),TRUE),IF(I48="Exclude",N48&lt;&gt;"",TRUE)),"OK","CHECK"))</f>
        <v/>
      </c>
    </row>
    <row r="49" spans="1:15" x14ac:dyDescent="0.25">
      <c r="A49" s="8" t="str">
        <f>IF('Blank Originals'!A49="","",'Blank Originals'!A49)</f>
        <v/>
      </c>
      <c r="B49" s="9" t="str">
        <f>IF('Blank Originals'!B49="","",'Blank Originals'!B49)</f>
        <v/>
      </c>
      <c r="C49" s="8" t="str">
        <f>IF('Blank Originals'!C49="","",'Blank Originals'!C49)</f>
        <v/>
      </c>
      <c r="D49" s="8" t="str">
        <f>IF('Blank Originals'!D49="","",'Blank Originals'!D49)</f>
        <v/>
      </c>
      <c r="E49" s="10" t="str">
        <f>IF('Blank Originals'!E49="","",'Blank Originals'!E49)</f>
        <v/>
      </c>
      <c r="F49" s="8" t="str">
        <f>IF('Blank Originals'!F49="","",'Blank Originals'!F49)</f>
        <v/>
      </c>
      <c r="G49" s="8" t="str">
        <f>IF('Blank Originals'!G49="","",'Blank Originals'!G49)</f>
        <v/>
      </c>
      <c r="H49" s="5"/>
      <c r="I49" s="5"/>
      <c r="J49" s="5"/>
      <c r="K49" s="5"/>
      <c r="L49" s="10">
        <f>IF(AND(I49="Expense",O49="OK"),-E49,0)</f>
        <v>0</v>
      </c>
      <c r="M49" s="5"/>
      <c r="N49" s="5"/>
      <c r="O49" s="8" t="str">
        <f>IF(AND(COUNTIF(A49:G49,"?*")+COUNT(A49:G49)=0,COUNTA(H49:K49,M49:N49)=0),"",IF(AND(A49&lt;&gt;"",ISNUMBER(B49),C49&lt;&gt;"",D49&lt;&gt;"",ISNUMBER(E49),F49&lt;&gt;"",G49&lt;&gt;"",OR(H49="Office",H49="Software",H49="Travel",H49="Other"),OR(I49="Expense",I49="Transfer",I49="Reimbursement",I49="Exclude"),K49="Reviewed",M49&lt;&gt;"",COUNTIF(A$6:A$205,A49)=1,IF(I49="Reimbursement",AND(J49&lt;&gt;"",J49&lt;&gt;A49,COUNTIFS(A$6:A$205,J49,I$6:I$205,"Expense",K$6:K$205,"Reviewed")=1),TRUE),IF(I49="Exclude",N49&lt;&gt;"",TRUE)),"OK","CHECK"))</f>
        <v/>
      </c>
    </row>
    <row r="50" spans="1:15" x14ac:dyDescent="0.25">
      <c r="A50" s="8" t="str">
        <f>IF('Blank Originals'!A50="","",'Blank Originals'!A50)</f>
        <v/>
      </c>
      <c r="B50" s="9" t="str">
        <f>IF('Blank Originals'!B50="","",'Blank Originals'!B50)</f>
        <v/>
      </c>
      <c r="C50" s="8" t="str">
        <f>IF('Blank Originals'!C50="","",'Blank Originals'!C50)</f>
        <v/>
      </c>
      <c r="D50" s="8" t="str">
        <f>IF('Blank Originals'!D50="","",'Blank Originals'!D50)</f>
        <v/>
      </c>
      <c r="E50" s="10" t="str">
        <f>IF('Blank Originals'!E50="","",'Blank Originals'!E50)</f>
        <v/>
      </c>
      <c r="F50" s="8" t="str">
        <f>IF('Blank Originals'!F50="","",'Blank Originals'!F50)</f>
        <v/>
      </c>
      <c r="G50" s="8" t="str">
        <f>IF('Blank Originals'!G50="","",'Blank Originals'!G50)</f>
        <v/>
      </c>
      <c r="H50" s="5"/>
      <c r="I50" s="5"/>
      <c r="J50" s="5"/>
      <c r="K50" s="5"/>
      <c r="L50" s="10">
        <f>IF(AND(I50="Expense",O50="OK"),-E50,0)</f>
        <v>0</v>
      </c>
      <c r="M50" s="5"/>
      <c r="N50" s="5"/>
      <c r="O50" s="8" t="str">
        <f>IF(AND(COUNTIF(A50:G50,"?*")+COUNT(A50:G50)=0,COUNTA(H50:K50,M50:N50)=0),"",IF(AND(A50&lt;&gt;"",ISNUMBER(B50),C50&lt;&gt;"",D50&lt;&gt;"",ISNUMBER(E50),F50&lt;&gt;"",G50&lt;&gt;"",OR(H50="Office",H50="Software",H50="Travel",H50="Other"),OR(I50="Expense",I50="Transfer",I50="Reimbursement",I50="Exclude"),K50="Reviewed",M50&lt;&gt;"",COUNTIF(A$6:A$205,A50)=1,IF(I50="Reimbursement",AND(J50&lt;&gt;"",J50&lt;&gt;A50,COUNTIFS(A$6:A$205,J50,I$6:I$205,"Expense",K$6:K$205,"Reviewed")=1),TRUE),IF(I50="Exclude",N50&lt;&gt;"",TRUE)),"OK","CHECK"))</f>
        <v/>
      </c>
    </row>
    <row r="51" spans="1:15" x14ac:dyDescent="0.25">
      <c r="A51" s="8" t="str">
        <f>IF('Blank Originals'!A51="","",'Blank Originals'!A51)</f>
        <v/>
      </c>
      <c r="B51" s="9" t="str">
        <f>IF('Blank Originals'!B51="","",'Blank Originals'!B51)</f>
        <v/>
      </c>
      <c r="C51" s="8" t="str">
        <f>IF('Blank Originals'!C51="","",'Blank Originals'!C51)</f>
        <v/>
      </c>
      <c r="D51" s="8" t="str">
        <f>IF('Blank Originals'!D51="","",'Blank Originals'!D51)</f>
        <v/>
      </c>
      <c r="E51" s="10" t="str">
        <f>IF('Blank Originals'!E51="","",'Blank Originals'!E51)</f>
        <v/>
      </c>
      <c r="F51" s="8" t="str">
        <f>IF('Blank Originals'!F51="","",'Blank Originals'!F51)</f>
        <v/>
      </c>
      <c r="G51" s="8" t="str">
        <f>IF('Blank Originals'!G51="","",'Blank Originals'!G51)</f>
        <v/>
      </c>
      <c r="H51" s="5"/>
      <c r="I51" s="5"/>
      <c r="J51" s="5"/>
      <c r="K51" s="5"/>
      <c r="L51" s="10">
        <f>IF(AND(I51="Expense",O51="OK"),-E51,0)</f>
        <v>0</v>
      </c>
      <c r="M51" s="5"/>
      <c r="N51" s="5"/>
      <c r="O51" s="8" t="str">
        <f>IF(AND(COUNTIF(A51:G51,"?*")+COUNT(A51:G51)=0,COUNTA(H51:K51,M51:N51)=0),"",IF(AND(A51&lt;&gt;"",ISNUMBER(B51),C51&lt;&gt;"",D51&lt;&gt;"",ISNUMBER(E51),F51&lt;&gt;"",G51&lt;&gt;"",OR(H51="Office",H51="Software",H51="Travel",H51="Other"),OR(I51="Expense",I51="Transfer",I51="Reimbursement",I51="Exclude"),K51="Reviewed",M51&lt;&gt;"",COUNTIF(A$6:A$205,A51)=1,IF(I51="Reimbursement",AND(J51&lt;&gt;"",J51&lt;&gt;A51,COUNTIFS(A$6:A$205,J51,I$6:I$205,"Expense",K$6:K$205,"Reviewed")=1),TRUE),IF(I51="Exclude",N51&lt;&gt;"",TRUE)),"OK","CHECK"))</f>
        <v/>
      </c>
    </row>
    <row r="52" spans="1:15" x14ac:dyDescent="0.25">
      <c r="A52" s="8" t="str">
        <f>IF('Blank Originals'!A52="","",'Blank Originals'!A52)</f>
        <v/>
      </c>
      <c r="B52" s="9" t="str">
        <f>IF('Blank Originals'!B52="","",'Blank Originals'!B52)</f>
        <v/>
      </c>
      <c r="C52" s="8" t="str">
        <f>IF('Blank Originals'!C52="","",'Blank Originals'!C52)</f>
        <v/>
      </c>
      <c r="D52" s="8" t="str">
        <f>IF('Blank Originals'!D52="","",'Blank Originals'!D52)</f>
        <v/>
      </c>
      <c r="E52" s="10" t="str">
        <f>IF('Blank Originals'!E52="","",'Blank Originals'!E52)</f>
        <v/>
      </c>
      <c r="F52" s="8" t="str">
        <f>IF('Blank Originals'!F52="","",'Blank Originals'!F52)</f>
        <v/>
      </c>
      <c r="G52" s="8" t="str">
        <f>IF('Blank Originals'!G52="","",'Blank Originals'!G52)</f>
        <v/>
      </c>
      <c r="H52" s="5"/>
      <c r="I52" s="5"/>
      <c r="J52" s="5"/>
      <c r="K52" s="5"/>
      <c r="L52" s="10">
        <f>IF(AND(I52="Expense",O52="OK"),-E52,0)</f>
        <v>0</v>
      </c>
      <c r="M52" s="5"/>
      <c r="N52" s="5"/>
      <c r="O52" s="8" t="str">
        <f>IF(AND(COUNTIF(A52:G52,"?*")+COUNT(A52:G52)=0,COUNTA(H52:K52,M52:N52)=0),"",IF(AND(A52&lt;&gt;"",ISNUMBER(B52),C52&lt;&gt;"",D52&lt;&gt;"",ISNUMBER(E52),F52&lt;&gt;"",G52&lt;&gt;"",OR(H52="Office",H52="Software",H52="Travel",H52="Other"),OR(I52="Expense",I52="Transfer",I52="Reimbursement",I52="Exclude"),K52="Reviewed",M52&lt;&gt;"",COUNTIF(A$6:A$205,A52)=1,IF(I52="Reimbursement",AND(J52&lt;&gt;"",J52&lt;&gt;A52,COUNTIFS(A$6:A$205,J52,I$6:I$205,"Expense",K$6:K$205,"Reviewed")=1),TRUE),IF(I52="Exclude",N52&lt;&gt;"",TRUE)),"OK","CHECK"))</f>
        <v/>
      </c>
    </row>
    <row r="53" spans="1:15" x14ac:dyDescent="0.25">
      <c r="A53" s="8" t="str">
        <f>IF('Blank Originals'!A53="","",'Blank Originals'!A53)</f>
        <v/>
      </c>
      <c r="B53" s="9" t="str">
        <f>IF('Blank Originals'!B53="","",'Blank Originals'!B53)</f>
        <v/>
      </c>
      <c r="C53" s="8" t="str">
        <f>IF('Blank Originals'!C53="","",'Blank Originals'!C53)</f>
        <v/>
      </c>
      <c r="D53" s="8" t="str">
        <f>IF('Blank Originals'!D53="","",'Blank Originals'!D53)</f>
        <v/>
      </c>
      <c r="E53" s="10" t="str">
        <f>IF('Blank Originals'!E53="","",'Blank Originals'!E53)</f>
        <v/>
      </c>
      <c r="F53" s="8" t="str">
        <f>IF('Blank Originals'!F53="","",'Blank Originals'!F53)</f>
        <v/>
      </c>
      <c r="G53" s="8" t="str">
        <f>IF('Blank Originals'!G53="","",'Blank Originals'!G53)</f>
        <v/>
      </c>
      <c r="H53" s="5"/>
      <c r="I53" s="5"/>
      <c r="J53" s="5"/>
      <c r="K53" s="5"/>
      <c r="L53" s="10">
        <f>IF(AND(I53="Expense",O53="OK"),-E53,0)</f>
        <v>0</v>
      </c>
      <c r="M53" s="5"/>
      <c r="N53" s="5"/>
      <c r="O53" s="8" t="str">
        <f>IF(AND(COUNTIF(A53:G53,"?*")+COUNT(A53:G53)=0,COUNTA(H53:K53,M53:N53)=0),"",IF(AND(A53&lt;&gt;"",ISNUMBER(B53),C53&lt;&gt;"",D53&lt;&gt;"",ISNUMBER(E53),F53&lt;&gt;"",G53&lt;&gt;"",OR(H53="Office",H53="Software",H53="Travel",H53="Other"),OR(I53="Expense",I53="Transfer",I53="Reimbursement",I53="Exclude"),K53="Reviewed",M53&lt;&gt;"",COUNTIF(A$6:A$205,A53)=1,IF(I53="Reimbursement",AND(J53&lt;&gt;"",J53&lt;&gt;A53,COUNTIFS(A$6:A$205,J53,I$6:I$205,"Expense",K$6:K$205,"Reviewed")=1),TRUE),IF(I53="Exclude",N53&lt;&gt;"",TRUE)),"OK","CHECK"))</f>
        <v/>
      </c>
    </row>
    <row r="54" spans="1:15" x14ac:dyDescent="0.25">
      <c r="A54" s="8" t="str">
        <f>IF('Blank Originals'!A54="","",'Blank Originals'!A54)</f>
        <v/>
      </c>
      <c r="B54" s="9" t="str">
        <f>IF('Blank Originals'!B54="","",'Blank Originals'!B54)</f>
        <v/>
      </c>
      <c r="C54" s="8" t="str">
        <f>IF('Blank Originals'!C54="","",'Blank Originals'!C54)</f>
        <v/>
      </c>
      <c r="D54" s="8" t="str">
        <f>IF('Blank Originals'!D54="","",'Blank Originals'!D54)</f>
        <v/>
      </c>
      <c r="E54" s="10" t="str">
        <f>IF('Blank Originals'!E54="","",'Blank Originals'!E54)</f>
        <v/>
      </c>
      <c r="F54" s="8" t="str">
        <f>IF('Blank Originals'!F54="","",'Blank Originals'!F54)</f>
        <v/>
      </c>
      <c r="G54" s="8" t="str">
        <f>IF('Blank Originals'!G54="","",'Blank Originals'!G54)</f>
        <v/>
      </c>
      <c r="H54" s="5"/>
      <c r="I54" s="5"/>
      <c r="J54" s="5"/>
      <c r="K54" s="5"/>
      <c r="L54" s="10">
        <f>IF(AND(I54="Expense",O54="OK"),-E54,0)</f>
        <v>0</v>
      </c>
      <c r="M54" s="5"/>
      <c r="N54" s="5"/>
      <c r="O54" s="8" t="str">
        <f>IF(AND(COUNTIF(A54:G54,"?*")+COUNT(A54:G54)=0,COUNTA(H54:K54,M54:N54)=0),"",IF(AND(A54&lt;&gt;"",ISNUMBER(B54),C54&lt;&gt;"",D54&lt;&gt;"",ISNUMBER(E54),F54&lt;&gt;"",G54&lt;&gt;"",OR(H54="Office",H54="Software",H54="Travel",H54="Other"),OR(I54="Expense",I54="Transfer",I54="Reimbursement",I54="Exclude"),K54="Reviewed",M54&lt;&gt;"",COUNTIF(A$6:A$205,A54)=1,IF(I54="Reimbursement",AND(J54&lt;&gt;"",J54&lt;&gt;A54,COUNTIFS(A$6:A$205,J54,I$6:I$205,"Expense",K$6:K$205,"Reviewed")=1),TRUE),IF(I54="Exclude",N54&lt;&gt;"",TRUE)),"OK","CHECK"))</f>
        <v/>
      </c>
    </row>
    <row r="55" spans="1:15" x14ac:dyDescent="0.25">
      <c r="A55" s="8" t="str">
        <f>IF('Blank Originals'!A55="","",'Blank Originals'!A55)</f>
        <v/>
      </c>
      <c r="B55" s="9" t="str">
        <f>IF('Blank Originals'!B55="","",'Blank Originals'!B55)</f>
        <v/>
      </c>
      <c r="C55" s="8" t="str">
        <f>IF('Blank Originals'!C55="","",'Blank Originals'!C55)</f>
        <v/>
      </c>
      <c r="D55" s="8" t="str">
        <f>IF('Blank Originals'!D55="","",'Blank Originals'!D55)</f>
        <v/>
      </c>
      <c r="E55" s="10" t="str">
        <f>IF('Blank Originals'!E55="","",'Blank Originals'!E55)</f>
        <v/>
      </c>
      <c r="F55" s="8" t="str">
        <f>IF('Blank Originals'!F55="","",'Blank Originals'!F55)</f>
        <v/>
      </c>
      <c r="G55" s="8" t="str">
        <f>IF('Blank Originals'!G55="","",'Blank Originals'!G55)</f>
        <v/>
      </c>
      <c r="H55" s="5"/>
      <c r="I55" s="5"/>
      <c r="J55" s="5"/>
      <c r="K55" s="5"/>
      <c r="L55" s="10">
        <f>IF(AND(I55="Expense",O55="OK"),-E55,0)</f>
        <v>0</v>
      </c>
      <c r="M55" s="5"/>
      <c r="N55" s="5"/>
      <c r="O55" s="8" t="str">
        <f>IF(AND(COUNTIF(A55:G55,"?*")+COUNT(A55:G55)=0,COUNTA(H55:K55,M55:N55)=0),"",IF(AND(A55&lt;&gt;"",ISNUMBER(B55),C55&lt;&gt;"",D55&lt;&gt;"",ISNUMBER(E55),F55&lt;&gt;"",G55&lt;&gt;"",OR(H55="Office",H55="Software",H55="Travel",H55="Other"),OR(I55="Expense",I55="Transfer",I55="Reimbursement",I55="Exclude"),K55="Reviewed",M55&lt;&gt;"",COUNTIF(A$6:A$205,A55)=1,IF(I55="Reimbursement",AND(J55&lt;&gt;"",J55&lt;&gt;A55,COUNTIFS(A$6:A$205,J55,I$6:I$205,"Expense",K$6:K$205,"Reviewed")=1),TRUE),IF(I55="Exclude",N55&lt;&gt;"",TRUE)),"OK","CHECK"))</f>
        <v/>
      </c>
    </row>
    <row r="56" spans="1:15" x14ac:dyDescent="0.25">
      <c r="A56" s="8" t="str">
        <f>IF('Blank Originals'!A56="","",'Blank Originals'!A56)</f>
        <v/>
      </c>
      <c r="B56" s="9" t="str">
        <f>IF('Blank Originals'!B56="","",'Blank Originals'!B56)</f>
        <v/>
      </c>
      <c r="C56" s="8" t="str">
        <f>IF('Blank Originals'!C56="","",'Blank Originals'!C56)</f>
        <v/>
      </c>
      <c r="D56" s="8" t="str">
        <f>IF('Blank Originals'!D56="","",'Blank Originals'!D56)</f>
        <v/>
      </c>
      <c r="E56" s="10" t="str">
        <f>IF('Blank Originals'!E56="","",'Blank Originals'!E56)</f>
        <v/>
      </c>
      <c r="F56" s="8" t="str">
        <f>IF('Blank Originals'!F56="","",'Blank Originals'!F56)</f>
        <v/>
      </c>
      <c r="G56" s="8" t="str">
        <f>IF('Blank Originals'!G56="","",'Blank Originals'!G56)</f>
        <v/>
      </c>
      <c r="H56" s="5"/>
      <c r="I56" s="5"/>
      <c r="J56" s="5"/>
      <c r="K56" s="5"/>
      <c r="L56" s="10">
        <f>IF(AND(I56="Expense",O56="OK"),-E56,0)</f>
        <v>0</v>
      </c>
      <c r="M56" s="5"/>
      <c r="N56" s="5"/>
      <c r="O56" s="8" t="str">
        <f>IF(AND(COUNTIF(A56:G56,"?*")+COUNT(A56:G56)=0,COUNTA(H56:K56,M56:N56)=0),"",IF(AND(A56&lt;&gt;"",ISNUMBER(B56),C56&lt;&gt;"",D56&lt;&gt;"",ISNUMBER(E56),F56&lt;&gt;"",G56&lt;&gt;"",OR(H56="Office",H56="Software",H56="Travel",H56="Other"),OR(I56="Expense",I56="Transfer",I56="Reimbursement",I56="Exclude"),K56="Reviewed",M56&lt;&gt;"",COUNTIF(A$6:A$205,A56)=1,IF(I56="Reimbursement",AND(J56&lt;&gt;"",J56&lt;&gt;A56,COUNTIFS(A$6:A$205,J56,I$6:I$205,"Expense",K$6:K$205,"Reviewed")=1),TRUE),IF(I56="Exclude",N56&lt;&gt;"",TRUE)),"OK","CHECK"))</f>
        <v/>
      </c>
    </row>
    <row r="57" spans="1:15" x14ac:dyDescent="0.25">
      <c r="A57" s="8" t="str">
        <f>IF('Blank Originals'!A57="","",'Blank Originals'!A57)</f>
        <v/>
      </c>
      <c r="B57" s="9" t="str">
        <f>IF('Blank Originals'!B57="","",'Blank Originals'!B57)</f>
        <v/>
      </c>
      <c r="C57" s="8" t="str">
        <f>IF('Blank Originals'!C57="","",'Blank Originals'!C57)</f>
        <v/>
      </c>
      <c r="D57" s="8" t="str">
        <f>IF('Blank Originals'!D57="","",'Blank Originals'!D57)</f>
        <v/>
      </c>
      <c r="E57" s="10" t="str">
        <f>IF('Blank Originals'!E57="","",'Blank Originals'!E57)</f>
        <v/>
      </c>
      <c r="F57" s="8" t="str">
        <f>IF('Blank Originals'!F57="","",'Blank Originals'!F57)</f>
        <v/>
      </c>
      <c r="G57" s="8" t="str">
        <f>IF('Blank Originals'!G57="","",'Blank Originals'!G57)</f>
        <v/>
      </c>
      <c r="H57" s="5"/>
      <c r="I57" s="5"/>
      <c r="J57" s="5"/>
      <c r="K57" s="5"/>
      <c r="L57" s="10">
        <f>IF(AND(I57="Expense",O57="OK"),-E57,0)</f>
        <v>0</v>
      </c>
      <c r="M57" s="5"/>
      <c r="N57" s="5"/>
      <c r="O57" s="8" t="str">
        <f>IF(AND(COUNTIF(A57:G57,"?*")+COUNT(A57:G57)=0,COUNTA(H57:K57,M57:N57)=0),"",IF(AND(A57&lt;&gt;"",ISNUMBER(B57),C57&lt;&gt;"",D57&lt;&gt;"",ISNUMBER(E57),F57&lt;&gt;"",G57&lt;&gt;"",OR(H57="Office",H57="Software",H57="Travel",H57="Other"),OR(I57="Expense",I57="Transfer",I57="Reimbursement",I57="Exclude"),K57="Reviewed",M57&lt;&gt;"",COUNTIF(A$6:A$205,A57)=1,IF(I57="Reimbursement",AND(J57&lt;&gt;"",J57&lt;&gt;A57,COUNTIFS(A$6:A$205,J57,I$6:I$205,"Expense",K$6:K$205,"Reviewed")=1),TRUE),IF(I57="Exclude",N57&lt;&gt;"",TRUE)),"OK","CHECK"))</f>
        <v/>
      </c>
    </row>
    <row r="58" spans="1:15" x14ac:dyDescent="0.25">
      <c r="A58" s="8" t="str">
        <f>IF('Blank Originals'!A58="","",'Blank Originals'!A58)</f>
        <v/>
      </c>
      <c r="B58" s="9" t="str">
        <f>IF('Blank Originals'!B58="","",'Blank Originals'!B58)</f>
        <v/>
      </c>
      <c r="C58" s="8" t="str">
        <f>IF('Blank Originals'!C58="","",'Blank Originals'!C58)</f>
        <v/>
      </c>
      <c r="D58" s="8" t="str">
        <f>IF('Blank Originals'!D58="","",'Blank Originals'!D58)</f>
        <v/>
      </c>
      <c r="E58" s="10" t="str">
        <f>IF('Blank Originals'!E58="","",'Blank Originals'!E58)</f>
        <v/>
      </c>
      <c r="F58" s="8" t="str">
        <f>IF('Blank Originals'!F58="","",'Blank Originals'!F58)</f>
        <v/>
      </c>
      <c r="G58" s="8" t="str">
        <f>IF('Blank Originals'!G58="","",'Blank Originals'!G58)</f>
        <v/>
      </c>
      <c r="H58" s="5"/>
      <c r="I58" s="5"/>
      <c r="J58" s="5"/>
      <c r="K58" s="5"/>
      <c r="L58" s="10">
        <f>IF(AND(I58="Expense",O58="OK"),-E58,0)</f>
        <v>0</v>
      </c>
      <c r="M58" s="5"/>
      <c r="N58" s="5"/>
      <c r="O58" s="8" t="str">
        <f>IF(AND(COUNTIF(A58:G58,"?*")+COUNT(A58:G58)=0,COUNTA(H58:K58,M58:N58)=0),"",IF(AND(A58&lt;&gt;"",ISNUMBER(B58),C58&lt;&gt;"",D58&lt;&gt;"",ISNUMBER(E58),F58&lt;&gt;"",G58&lt;&gt;"",OR(H58="Office",H58="Software",H58="Travel",H58="Other"),OR(I58="Expense",I58="Transfer",I58="Reimbursement",I58="Exclude"),K58="Reviewed",M58&lt;&gt;"",COUNTIF(A$6:A$205,A58)=1,IF(I58="Reimbursement",AND(J58&lt;&gt;"",J58&lt;&gt;A58,COUNTIFS(A$6:A$205,J58,I$6:I$205,"Expense",K$6:K$205,"Reviewed")=1),TRUE),IF(I58="Exclude",N58&lt;&gt;"",TRUE)),"OK","CHECK"))</f>
        <v/>
      </c>
    </row>
    <row r="59" spans="1:15" x14ac:dyDescent="0.25">
      <c r="A59" s="8" t="str">
        <f>IF('Blank Originals'!A59="","",'Blank Originals'!A59)</f>
        <v/>
      </c>
      <c r="B59" s="9" t="str">
        <f>IF('Blank Originals'!B59="","",'Blank Originals'!B59)</f>
        <v/>
      </c>
      <c r="C59" s="8" t="str">
        <f>IF('Blank Originals'!C59="","",'Blank Originals'!C59)</f>
        <v/>
      </c>
      <c r="D59" s="8" t="str">
        <f>IF('Blank Originals'!D59="","",'Blank Originals'!D59)</f>
        <v/>
      </c>
      <c r="E59" s="10" t="str">
        <f>IF('Blank Originals'!E59="","",'Blank Originals'!E59)</f>
        <v/>
      </c>
      <c r="F59" s="8" t="str">
        <f>IF('Blank Originals'!F59="","",'Blank Originals'!F59)</f>
        <v/>
      </c>
      <c r="G59" s="8" t="str">
        <f>IF('Blank Originals'!G59="","",'Blank Originals'!G59)</f>
        <v/>
      </c>
      <c r="H59" s="5"/>
      <c r="I59" s="5"/>
      <c r="J59" s="5"/>
      <c r="K59" s="5"/>
      <c r="L59" s="10">
        <f>IF(AND(I59="Expense",O59="OK"),-E59,0)</f>
        <v>0</v>
      </c>
      <c r="M59" s="5"/>
      <c r="N59" s="5"/>
      <c r="O59" s="8" t="str">
        <f>IF(AND(COUNTIF(A59:G59,"?*")+COUNT(A59:G59)=0,COUNTA(H59:K59,M59:N59)=0),"",IF(AND(A59&lt;&gt;"",ISNUMBER(B59),C59&lt;&gt;"",D59&lt;&gt;"",ISNUMBER(E59),F59&lt;&gt;"",G59&lt;&gt;"",OR(H59="Office",H59="Software",H59="Travel",H59="Other"),OR(I59="Expense",I59="Transfer",I59="Reimbursement",I59="Exclude"),K59="Reviewed",M59&lt;&gt;"",COUNTIF(A$6:A$205,A59)=1,IF(I59="Reimbursement",AND(J59&lt;&gt;"",J59&lt;&gt;A59,COUNTIFS(A$6:A$205,J59,I$6:I$205,"Expense",K$6:K$205,"Reviewed")=1),TRUE),IF(I59="Exclude",N59&lt;&gt;"",TRUE)),"OK","CHECK"))</f>
        <v/>
      </c>
    </row>
    <row r="60" spans="1:15" x14ac:dyDescent="0.25">
      <c r="A60" s="8" t="str">
        <f>IF('Blank Originals'!A60="","",'Blank Originals'!A60)</f>
        <v/>
      </c>
      <c r="B60" s="9" t="str">
        <f>IF('Blank Originals'!B60="","",'Blank Originals'!B60)</f>
        <v/>
      </c>
      <c r="C60" s="8" t="str">
        <f>IF('Blank Originals'!C60="","",'Blank Originals'!C60)</f>
        <v/>
      </c>
      <c r="D60" s="8" t="str">
        <f>IF('Blank Originals'!D60="","",'Blank Originals'!D60)</f>
        <v/>
      </c>
      <c r="E60" s="10" t="str">
        <f>IF('Blank Originals'!E60="","",'Blank Originals'!E60)</f>
        <v/>
      </c>
      <c r="F60" s="8" t="str">
        <f>IF('Blank Originals'!F60="","",'Blank Originals'!F60)</f>
        <v/>
      </c>
      <c r="G60" s="8" t="str">
        <f>IF('Blank Originals'!G60="","",'Blank Originals'!G60)</f>
        <v/>
      </c>
      <c r="H60" s="5"/>
      <c r="I60" s="5"/>
      <c r="J60" s="5"/>
      <c r="K60" s="5"/>
      <c r="L60" s="10">
        <f>IF(AND(I60="Expense",O60="OK"),-E60,0)</f>
        <v>0</v>
      </c>
      <c r="M60" s="5"/>
      <c r="N60" s="5"/>
      <c r="O60" s="8" t="str">
        <f>IF(AND(COUNTIF(A60:G60,"?*")+COUNT(A60:G60)=0,COUNTA(H60:K60,M60:N60)=0),"",IF(AND(A60&lt;&gt;"",ISNUMBER(B60),C60&lt;&gt;"",D60&lt;&gt;"",ISNUMBER(E60),F60&lt;&gt;"",G60&lt;&gt;"",OR(H60="Office",H60="Software",H60="Travel",H60="Other"),OR(I60="Expense",I60="Transfer",I60="Reimbursement",I60="Exclude"),K60="Reviewed",M60&lt;&gt;"",COUNTIF(A$6:A$205,A60)=1,IF(I60="Reimbursement",AND(J60&lt;&gt;"",J60&lt;&gt;A60,COUNTIFS(A$6:A$205,J60,I$6:I$205,"Expense",K$6:K$205,"Reviewed")=1),TRUE),IF(I60="Exclude",N60&lt;&gt;"",TRUE)),"OK","CHECK"))</f>
        <v/>
      </c>
    </row>
    <row r="61" spans="1:15" x14ac:dyDescent="0.25">
      <c r="A61" s="8" t="str">
        <f>IF('Blank Originals'!A61="","",'Blank Originals'!A61)</f>
        <v/>
      </c>
      <c r="B61" s="9" t="str">
        <f>IF('Blank Originals'!B61="","",'Blank Originals'!B61)</f>
        <v/>
      </c>
      <c r="C61" s="8" t="str">
        <f>IF('Blank Originals'!C61="","",'Blank Originals'!C61)</f>
        <v/>
      </c>
      <c r="D61" s="8" t="str">
        <f>IF('Blank Originals'!D61="","",'Blank Originals'!D61)</f>
        <v/>
      </c>
      <c r="E61" s="10" t="str">
        <f>IF('Blank Originals'!E61="","",'Blank Originals'!E61)</f>
        <v/>
      </c>
      <c r="F61" s="8" t="str">
        <f>IF('Blank Originals'!F61="","",'Blank Originals'!F61)</f>
        <v/>
      </c>
      <c r="G61" s="8" t="str">
        <f>IF('Blank Originals'!G61="","",'Blank Originals'!G61)</f>
        <v/>
      </c>
      <c r="H61" s="5"/>
      <c r="I61" s="5"/>
      <c r="J61" s="5"/>
      <c r="K61" s="5"/>
      <c r="L61" s="10">
        <f>IF(AND(I61="Expense",O61="OK"),-E61,0)</f>
        <v>0</v>
      </c>
      <c r="M61" s="5"/>
      <c r="N61" s="5"/>
      <c r="O61" s="8" t="str">
        <f>IF(AND(COUNTIF(A61:G61,"?*")+COUNT(A61:G61)=0,COUNTA(H61:K61,M61:N61)=0),"",IF(AND(A61&lt;&gt;"",ISNUMBER(B61),C61&lt;&gt;"",D61&lt;&gt;"",ISNUMBER(E61),F61&lt;&gt;"",G61&lt;&gt;"",OR(H61="Office",H61="Software",H61="Travel",H61="Other"),OR(I61="Expense",I61="Transfer",I61="Reimbursement",I61="Exclude"),K61="Reviewed",M61&lt;&gt;"",COUNTIF(A$6:A$205,A61)=1,IF(I61="Reimbursement",AND(J61&lt;&gt;"",J61&lt;&gt;A61,COUNTIFS(A$6:A$205,J61,I$6:I$205,"Expense",K$6:K$205,"Reviewed")=1),TRUE),IF(I61="Exclude",N61&lt;&gt;"",TRUE)),"OK","CHECK"))</f>
        <v/>
      </c>
    </row>
    <row r="62" spans="1:15" x14ac:dyDescent="0.25">
      <c r="A62" s="8" t="str">
        <f>IF('Blank Originals'!A62="","",'Blank Originals'!A62)</f>
        <v/>
      </c>
      <c r="B62" s="9" t="str">
        <f>IF('Blank Originals'!B62="","",'Blank Originals'!B62)</f>
        <v/>
      </c>
      <c r="C62" s="8" t="str">
        <f>IF('Blank Originals'!C62="","",'Blank Originals'!C62)</f>
        <v/>
      </c>
      <c r="D62" s="8" t="str">
        <f>IF('Blank Originals'!D62="","",'Blank Originals'!D62)</f>
        <v/>
      </c>
      <c r="E62" s="10" t="str">
        <f>IF('Blank Originals'!E62="","",'Blank Originals'!E62)</f>
        <v/>
      </c>
      <c r="F62" s="8" t="str">
        <f>IF('Blank Originals'!F62="","",'Blank Originals'!F62)</f>
        <v/>
      </c>
      <c r="G62" s="8" t="str">
        <f>IF('Blank Originals'!G62="","",'Blank Originals'!G62)</f>
        <v/>
      </c>
      <c r="H62" s="5"/>
      <c r="I62" s="5"/>
      <c r="J62" s="5"/>
      <c r="K62" s="5"/>
      <c r="L62" s="10">
        <f>IF(AND(I62="Expense",O62="OK"),-E62,0)</f>
        <v>0</v>
      </c>
      <c r="M62" s="5"/>
      <c r="N62" s="5"/>
      <c r="O62" s="8" t="str">
        <f>IF(AND(COUNTIF(A62:G62,"?*")+COUNT(A62:G62)=0,COUNTA(H62:K62,M62:N62)=0),"",IF(AND(A62&lt;&gt;"",ISNUMBER(B62),C62&lt;&gt;"",D62&lt;&gt;"",ISNUMBER(E62),F62&lt;&gt;"",G62&lt;&gt;"",OR(H62="Office",H62="Software",H62="Travel",H62="Other"),OR(I62="Expense",I62="Transfer",I62="Reimbursement",I62="Exclude"),K62="Reviewed",M62&lt;&gt;"",COUNTIF(A$6:A$205,A62)=1,IF(I62="Reimbursement",AND(J62&lt;&gt;"",J62&lt;&gt;A62,COUNTIFS(A$6:A$205,J62,I$6:I$205,"Expense",K$6:K$205,"Reviewed")=1),TRUE),IF(I62="Exclude",N62&lt;&gt;"",TRUE)),"OK","CHECK"))</f>
        <v/>
      </c>
    </row>
    <row r="63" spans="1:15" x14ac:dyDescent="0.25">
      <c r="A63" s="8" t="str">
        <f>IF('Blank Originals'!A63="","",'Blank Originals'!A63)</f>
        <v/>
      </c>
      <c r="B63" s="9" t="str">
        <f>IF('Blank Originals'!B63="","",'Blank Originals'!B63)</f>
        <v/>
      </c>
      <c r="C63" s="8" t="str">
        <f>IF('Blank Originals'!C63="","",'Blank Originals'!C63)</f>
        <v/>
      </c>
      <c r="D63" s="8" t="str">
        <f>IF('Blank Originals'!D63="","",'Blank Originals'!D63)</f>
        <v/>
      </c>
      <c r="E63" s="10" t="str">
        <f>IF('Blank Originals'!E63="","",'Blank Originals'!E63)</f>
        <v/>
      </c>
      <c r="F63" s="8" t="str">
        <f>IF('Blank Originals'!F63="","",'Blank Originals'!F63)</f>
        <v/>
      </c>
      <c r="G63" s="8" t="str">
        <f>IF('Blank Originals'!G63="","",'Blank Originals'!G63)</f>
        <v/>
      </c>
      <c r="H63" s="5"/>
      <c r="I63" s="5"/>
      <c r="J63" s="5"/>
      <c r="K63" s="5"/>
      <c r="L63" s="10">
        <f>IF(AND(I63="Expense",O63="OK"),-E63,0)</f>
        <v>0</v>
      </c>
      <c r="M63" s="5"/>
      <c r="N63" s="5"/>
      <c r="O63" s="8" t="str">
        <f>IF(AND(COUNTIF(A63:G63,"?*")+COUNT(A63:G63)=0,COUNTA(H63:K63,M63:N63)=0),"",IF(AND(A63&lt;&gt;"",ISNUMBER(B63),C63&lt;&gt;"",D63&lt;&gt;"",ISNUMBER(E63),F63&lt;&gt;"",G63&lt;&gt;"",OR(H63="Office",H63="Software",H63="Travel",H63="Other"),OR(I63="Expense",I63="Transfer",I63="Reimbursement",I63="Exclude"),K63="Reviewed",M63&lt;&gt;"",COUNTIF(A$6:A$205,A63)=1,IF(I63="Reimbursement",AND(J63&lt;&gt;"",J63&lt;&gt;A63,COUNTIFS(A$6:A$205,J63,I$6:I$205,"Expense",K$6:K$205,"Reviewed")=1),TRUE),IF(I63="Exclude",N63&lt;&gt;"",TRUE)),"OK","CHECK"))</f>
        <v/>
      </c>
    </row>
    <row r="64" spans="1:15" x14ac:dyDescent="0.25">
      <c r="A64" s="8" t="str">
        <f>IF('Blank Originals'!A64="","",'Blank Originals'!A64)</f>
        <v/>
      </c>
      <c r="B64" s="9" t="str">
        <f>IF('Blank Originals'!B64="","",'Blank Originals'!B64)</f>
        <v/>
      </c>
      <c r="C64" s="8" t="str">
        <f>IF('Blank Originals'!C64="","",'Blank Originals'!C64)</f>
        <v/>
      </c>
      <c r="D64" s="8" t="str">
        <f>IF('Blank Originals'!D64="","",'Blank Originals'!D64)</f>
        <v/>
      </c>
      <c r="E64" s="10" t="str">
        <f>IF('Blank Originals'!E64="","",'Blank Originals'!E64)</f>
        <v/>
      </c>
      <c r="F64" s="8" t="str">
        <f>IF('Blank Originals'!F64="","",'Blank Originals'!F64)</f>
        <v/>
      </c>
      <c r="G64" s="8" t="str">
        <f>IF('Blank Originals'!G64="","",'Blank Originals'!G64)</f>
        <v/>
      </c>
      <c r="H64" s="5"/>
      <c r="I64" s="5"/>
      <c r="J64" s="5"/>
      <c r="K64" s="5"/>
      <c r="L64" s="10">
        <f>IF(AND(I64="Expense",O64="OK"),-E64,0)</f>
        <v>0</v>
      </c>
      <c r="M64" s="5"/>
      <c r="N64" s="5"/>
      <c r="O64" s="8" t="str">
        <f>IF(AND(COUNTIF(A64:G64,"?*")+COUNT(A64:G64)=0,COUNTA(H64:K64,M64:N64)=0),"",IF(AND(A64&lt;&gt;"",ISNUMBER(B64),C64&lt;&gt;"",D64&lt;&gt;"",ISNUMBER(E64),F64&lt;&gt;"",G64&lt;&gt;"",OR(H64="Office",H64="Software",H64="Travel",H64="Other"),OR(I64="Expense",I64="Transfer",I64="Reimbursement",I64="Exclude"),K64="Reviewed",M64&lt;&gt;"",COUNTIF(A$6:A$205,A64)=1,IF(I64="Reimbursement",AND(J64&lt;&gt;"",J64&lt;&gt;A64,COUNTIFS(A$6:A$205,J64,I$6:I$205,"Expense",K$6:K$205,"Reviewed")=1),TRUE),IF(I64="Exclude",N64&lt;&gt;"",TRUE)),"OK","CHECK"))</f>
        <v/>
      </c>
    </row>
    <row r="65" spans="1:15" x14ac:dyDescent="0.25">
      <c r="A65" s="8" t="str">
        <f>IF('Blank Originals'!A65="","",'Blank Originals'!A65)</f>
        <v/>
      </c>
      <c r="B65" s="9" t="str">
        <f>IF('Blank Originals'!B65="","",'Blank Originals'!B65)</f>
        <v/>
      </c>
      <c r="C65" s="8" t="str">
        <f>IF('Blank Originals'!C65="","",'Blank Originals'!C65)</f>
        <v/>
      </c>
      <c r="D65" s="8" t="str">
        <f>IF('Blank Originals'!D65="","",'Blank Originals'!D65)</f>
        <v/>
      </c>
      <c r="E65" s="10" t="str">
        <f>IF('Blank Originals'!E65="","",'Blank Originals'!E65)</f>
        <v/>
      </c>
      <c r="F65" s="8" t="str">
        <f>IF('Blank Originals'!F65="","",'Blank Originals'!F65)</f>
        <v/>
      </c>
      <c r="G65" s="8" t="str">
        <f>IF('Blank Originals'!G65="","",'Blank Originals'!G65)</f>
        <v/>
      </c>
      <c r="H65" s="5"/>
      <c r="I65" s="5"/>
      <c r="J65" s="5"/>
      <c r="K65" s="5"/>
      <c r="L65" s="10">
        <f>IF(AND(I65="Expense",O65="OK"),-E65,0)</f>
        <v>0</v>
      </c>
      <c r="M65" s="5"/>
      <c r="N65" s="5"/>
      <c r="O65" s="8" t="str">
        <f>IF(AND(COUNTIF(A65:G65,"?*")+COUNT(A65:G65)=0,COUNTA(H65:K65,M65:N65)=0),"",IF(AND(A65&lt;&gt;"",ISNUMBER(B65),C65&lt;&gt;"",D65&lt;&gt;"",ISNUMBER(E65),F65&lt;&gt;"",G65&lt;&gt;"",OR(H65="Office",H65="Software",H65="Travel",H65="Other"),OR(I65="Expense",I65="Transfer",I65="Reimbursement",I65="Exclude"),K65="Reviewed",M65&lt;&gt;"",COUNTIF(A$6:A$205,A65)=1,IF(I65="Reimbursement",AND(J65&lt;&gt;"",J65&lt;&gt;A65,COUNTIFS(A$6:A$205,J65,I$6:I$205,"Expense",K$6:K$205,"Reviewed")=1),TRUE),IF(I65="Exclude",N65&lt;&gt;"",TRUE)),"OK","CHECK"))</f>
        <v/>
      </c>
    </row>
    <row r="66" spans="1:15" x14ac:dyDescent="0.25">
      <c r="A66" s="8" t="str">
        <f>IF('Blank Originals'!A66="","",'Blank Originals'!A66)</f>
        <v/>
      </c>
      <c r="B66" s="9" t="str">
        <f>IF('Blank Originals'!B66="","",'Blank Originals'!B66)</f>
        <v/>
      </c>
      <c r="C66" s="8" t="str">
        <f>IF('Blank Originals'!C66="","",'Blank Originals'!C66)</f>
        <v/>
      </c>
      <c r="D66" s="8" t="str">
        <f>IF('Blank Originals'!D66="","",'Blank Originals'!D66)</f>
        <v/>
      </c>
      <c r="E66" s="10" t="str">
        <f>IF('Blank Originals'!E66="","",'Blank Originals'!E66)</f>
        <v/>
      </c>
      <c r="F66" s="8" t="str">
        <f>IF('Blank Originals'!F66="","",'Blank Originals'!F66)</f>
        <v/>
      </c>
      <c r="G66" s="8" t="str">
        <f>IF('Blank Originals'!G66="","",'Blank Originals'!G66)</f>
        <v/>
      </c>
      <c r="H66" s="5"/>
      <c r="I66" s="5"/>
      <c r="J66" s="5"/>
      <c r="K66" s="5"/>
      <c r="L66" s="10">
        <f>IF(AND(I66="Expense",O66="OK"),-E66,0)</f>
        <v>0</v>
      </c>
      <c r="M66" s="5"/>
      <c r="N66" s="5"/>
      <c r="O66" s="8" t="str">
        <f>IF(AND(COUNTIF(A66:G66,"?*")+COUNT(A66:G66)=0,COUNTA(H66:K66,M66:N66)=0),"",IF(AND(A66&lt;&gt;"",ISNUMBER(B66),C66&lt;&gt;"",D66&lt;&gt;"",ISNUMBER(E66),F66&lt;&gt;"",G66&lt;&gt;"",OR(H66="Office",H66="Software",H66="Travel",H66="Other"),OR(I66="Expense",I66="Transfer",I66="Reimbursement",I66="Exclude"),K66="Reviewed",M66&lt;&gt;"",COUNTIF(A$6:A$205,A66)=1,IF(I66="Reimbursement",AND(J66&lt;&gt;"",J66&lt;&gt;A66,COUNTIFS(A$6:A$205,J66,I$6:I$205,"Expense",K$6:K$205,"Reviewed")=1),TRUE),IF(I66="Exclude",N66&lt;&gt;"",TRUE)),"OK","CHECK"))</f>
        <v/>
      </c>
    </row>
    <row r="67" spans="1:15" x14ac:dyDescent="0.25">
      <c r="A67" s="8" t="str">
        <f>IF('Blank Originals'!A67="","",'Blank Originals'!A67)</f>
        <v/>
      </c>
      <c r="B67" s="9" t="str">
        <f>IF('Blank Originals'!B67="","",'Blank Originals'!B67)</f>
        <v/>
      </c>
      <c r="C67" s="8" t="str">
        <f>IF('Blank Originals'!C67="","",'Blank Originals'!C67)</f>
        <v/>
      </c>
      <c r="D67" s="8" t="str">
        <f>IF('Blank Originals'!D67="","",'Blank Originals'!D67)</f>
        <v/>
      </c>
      <c r="E67" s="10" t="str">
        <f>IF('Blank Originals'!E67="","",'Blank Originals'!E67)</f>
        <v/>
      </c>
      <c r="F67" s="8" t="str">
        <f>IF('Blank Originals'!F67="","",'Blank Originals'!F67)</f>
        <v/>
      </c>
      <c r="G67" s="8" t="str">
        <f>IF('Blank Originals'!G67="","",'Blank Originals'!G67)</f>
        <v/>
      </c>
      <c r="H67" s="5"/>
      <c r="I67" s="5"/>
      <c r="J67" s="5"/>
      <c r="K67" s="5"/>
      <c r="L67" s="10">
        <f>IF(AND(I67="Expense",O67="OK"),-E67,0)</f>
        <v>0</v>
      </c>
      <c r="M67" s="5"/>
      <c r="N67" s="5"/>
      <c r="O67" s="8" t="str">
        <f>IF(AND(COUNTIF(A67:G67,"?*")+COUNT(A67:G67)=0,COUNTA(H67:K67,M67:N67)=0),"",IF(AND(A67&lt;&gt;"",ISNUMBER(B67),C67&lt;&gt;"",D67&lt;&gt;"",ISNUMBER(E67),F67&lt;&gt;"",G67&lt;&gt;"",OR(H67="Office",H67="Software",H67="Travel",H67="Other"),OR(I67="Expense",I67="Transfer",I67="Reimbursement",I67="Exclude"),K67="Reviewed",M67&lt;&gt;"",COUNTIF(A$6:A$205,A67)=1,IF(I67="Reimbursement",AND(J67&lt;&gt;"",J67&lt;&gt;A67,COUNTIFS(A$6:A$205,J67,I$6:I$205,"Expense",K$6:K$205,"Reviewed")=1),TRUE),IF(I67="Exclude",N67&lt;&gt;"",TRUE)),"OK","CHECK"))</f>
        <v/>
      </c>
    </row>
    <row r="68" spans="1:15" x14ac:dyDescent="0.25">
      <c r="A68" s="8" t="str">
        <f>IF('Blank Originals'!A68="","",'Blank Originals'!A68)</f>
        <v/>
      </c>
      <c r="B68" s="9" t="str">
        <f>IF('Blank Originals'!B68="","",'Blank Originals'!B68)</f>
        <v/>
      </c>
      <c r="C68" s="8" t="str">
        <f>IF('Blank Originals'!C68="","",'Blank Originals'!C68)</f>
        <v/>
      </c>
      <c r="D68" s="8" t="str">
        <f>IF('Blank Originals'!D68="","",'Blank Originals'!D68)</f>
        <v/>
      </c>
      <c r="E68" s="10" t="str">
        <f>IF('Blank Originals'!E68="","",'Blank Originals'!E68)</f>
        <v/>
      </c>
      <c r="F68" s="8" t="str">
        <f>IF('Blank Originals'!F68="","",'Blank Originals'!F68)</f>
        <v/>
      </c>
      <c r="G68" s="8" t="str">
        <f>IF('Blank Originals'!G68="","",'Blank Originals'!G68)</f>
        <v/>
      </c>
      <c r="H68" s="5"/>
      <c r="I68" s="5"/>
      <c r="J68" s="5"/>
      <c r="K68" s="5"/>
      <c r="L68" s="10">
        <f>IF(AND(I68="Expense",O68="OK"),-E68,0)</f>
        <v>0</v>
      </c>
      <c r="M68" s="5"/>
      <c r="N68" s="5"/>
      <c r="O68" s="8" t="str">
        <f>IF(AND(COUNTIF(A68:G68,"?*")+COUNT(A68:G68)=0,COUNTA(H68:K68,M68:N68)=0),"",IF(AND(A68&lt;&gt;"",ISNUMBER(B68),C68&lt;&gt;"",D68&lt;&gt;"",ISNUMBER(E68),F68&lt;&gt;"",G68&lt;&gt;"",OR(H68="Office",H68="Software",H68="Travel",H68="Other"),OR(I68="Expense",I68="Transfer",I68="Reimbursement",I68="Exclude"),K68="Reviewed",M68&lt;&gt;"",COUNTIF(A$6:A$205,A68)=1,IF(I68="Reimbursement",AND(J68&lt;&gt;"",J68&lt;&gt;A68,COUNTIFS(A$6:A$205,J68,I$6:I$205,"Expense",K$6:K$205,"Reviewed")=1),TRUE),IF(I68="Exclude",N68&lt;&gt;"",TRUE)),"OK","CHECK"))</f>
        <v/>
      </c>
    </row>
    <row r="69" spans="1:15" x14ac:dyDescent="0.25">
      <c r="A69" s="8" t="str">
        <f>IF('Blank Originals'!A69="","",'Blank Originals'!A69)</f>
        <v/>
      </c>
      <c r="B69" s="9" t="str">
        <f>IF('Blank Originals'!B69="","",'Blank Originals'!B69)</f>
        <v/>
      </c>
      <c r="C69" s="8" t="str">
        <f>IF('Blank Originals'!C69="","",'Blank Originals'!C69)</f>
        <v/>
      </c>
      <c r="D69" s="8" t="str">
        <f>IF('Blank Originals'!D69="","",'Blank Originals'!D69)</f>
        <v/>
      </c>
      <c r="E69" s="10" t="str">
        <f>IF('Blank Originals'!E69="","",'Blank Originals'!E69)</f>
        <v/>
      </c>
      <c r="F69" s="8" t="str">
        <f>IF('Blank Originals'!F69="","",'Blank Originals'!F69)</f>
        <v/>
      </c>
      <c r="G69" s="8" t="str">
        <f>IF('Blank Originals'!G69="","",'Blank Originals'!G69)</f>
        <v/>
      </c>
      <c r="H69" s="5"/>
      <c r="I69" s="5"/>
      <c r="J69" s="5"/>
      <c r="K69" s="5"/>
      <c r="L69" s="10">
        <f>IF(AND(I69="Expense",O69="OK"),-E69,0)</f>
        <v>0</v>
      </c>
      <c r="M69" s="5"/>
      <c r="N69" s="5"/>
      <c r="O69" s="8" t="str">
        <f>IF(AND(COUNTIF(A69:G69,"?*")+COUNT(A69:G69)=0,COUNTA(H69:K69,M69:N69)=0),"",IF(AND(A69&lt;&gt;"",ISNUMBER(B69),C69&lt;&gt;"",D69&lt;&gt;"",ISNUMBER(E69),F69&lt;&gt;"",G69&lt;&gt;"",OR(H69="Office",H69="Software",H69="Travel",H69="Other"),OR(I69="Expense",I69="Transfer",I69="Reimbursement",I69="Exclude"),K69="Reviewed",M69&lt;&gt;"",COUNTIF(A$6:A$205,A69)=1,IF(I69="Reimbursement",AND(J69&lt;&gt;"",J69&lt;&gt;A69,COUNTIFS(A$6:A$205,J69,I$6:I$205,"Expense",K$6:K$205,"Reviewed")=1),TRUE),IF(I69="Exclude",N69&lt;&gt;"",TRUE)),"OK","CHECK"))</f>
        <v/>
      </c>
    </row>
    <row r="70" spans="1:15" x14ac:dyDescent="0.25">
      <c r="A70" s="8" t="str">
        <f>IF('Blank Originals'!A70="","",'Blank Originals'!A70)</f>
        <v/>
      </c>
      <c r="B70" s="9" t="str">
        <f>IF('Blank Originals'!B70="","",'Blank Originals'!B70)</f>
        <v/>
      </c>
      <c r="C70" s="8" t="str">
        <f>IF('Blank Originals'!C70="","",'Blank Originals'!C70)</f>
        <v/>
      </c>
      <c r="D70" s="8" t="str">
        <f>IF('Blank Originals'!D70="","",'Blank Originals'!D70)</f>
        <v/>
      </c>
      <c r="E70" s="10" t="str">
        <f>IF('Blank Originals'!E70="","",'Blank Originals'!E70)</f>
        <v/>
      </c>
      <c r="F70" s="8" t="str">
        <f>IF('Blank Originals'!F70="","",'Blank Originals'!F70)</f>
        <v/>
      </c>
      <c r="G70" s="8" t="str">
        <f>IF('Blank Originals'!G70="","",'Blank Originals'!G70)</f>
        <v/>
      </c>
      <c r="H70" s="5"/>
      <c r="I70" s="5"/>
      <c r="J70" s="5"/>
      <c r="K70" s="5"/>
      <c r="L70" s="10">
        <f>IF(AND(I70="Expense",O70="OK"),-E70,0)</f>
        <v>0</v>
      </c>
      <c r="M70" s="5"/>
      <c r="N70" s="5"/>
      <c r="O70" s="8" t="str">
        <f>IF(AND(COUNTIF(A70:G70,"?*")+COUNT(A70:G70)=0,COUNTA(H70:K70,M70:N70)=0),"",IF(AND(A70&lt;&gt;"",ISNUMBER(B70),C70&lt;&gt;"",D70&lt;&gt;"",ISNUMBER(E70),F70&lt;&gt;"",G70&lt;&gt;"",OR(H70="Office",H70="Software",H70="Travel",H70="Other"),OR(I70="Expense",I70="Transfer",I70="Reimbursement",I70="Exclude"),K70="Reviewed",M70&lt;&gt;"",COUNTIF(A$6:A$205,A70)=1,IF(I70="Reimbursement",AND(J70&lt;&gt;"",J70&lt;&gt;A70,COUNTIFS(A$6:A$205,J70,I$6:I$205,"Expense",K$6:K$205,"Reviewed")=1),TRUE),IF(I70="Exclude",N70&lt;&gt;"",TRUE)),"OK","CHECK"))</f>
        <v/>
      </c>
    </row>
    <row r="71" spans="1:15" x14ac:dyDescent="0.25">
      <c r="A71" s="8" t="str">
        <f>IF('Blank Originals'!A71="","",'Blank Originals'!A71)</f>
        <v/>
      </c>
      <c r="B71" s="9" t="str">
        <f>IF('Blank Originals'!B71="","",'Blank Originals'!B71)</f>
        <v/>
      </c>
      <c r="C71" s="8" t="str">
        <f>IF('Blank Originals'!C71="","",'Blank Originals'!C71)</f>
        <v/>
      </c>
      <c r="D71" s="8" t="str">
        <f>IF('Blank Originals'!D71="","",'Blank Originals'!D71)</f>
        <v/>
      </c>
      <c r="E71" s="10" t="str">
        <f>IF('Blank Originals'!E71="","",'Blank Originals'!E71)</f>
        <v/>
      </c>
      <c r="F71" s="8" t="str">
        <f>IF('Blank Originals'!F71="","",'Blank Originals'!F71)</f>
        <v/>
      </c>
      <c r="G71" s="8" t="str">
        <f>IF('Blank Originals'!G71="","",'Blank Originals'!G71)</f>
        <v/>
      </c>
      <c r="H71" s="5"/>
      <c r="I71" s="5"/>
      <c r="J71" s="5"/>
      <c r="K71" s="5"/>
      <c r="L71" s="10">
        <f>IF(AND(I71="Expense",O71="OK"),-E71,0)</f>
        <v>0</v>
      </c>
      <c r="M71" s="5"/>
      <c r="N71" s="5"/>
      <c r="O71" s="8" t="str">
        <f>IF(AND(COUNTIF(A71:G71,"?*")+COUNT(A71:G71)=0,COUNTA(H71:K71,M71:N71)=0),"",IF(AND(A71&lt;&gt;"",ISNUMBER(B71),C71&lt;&gt;"",D71&lt;&gt;"",ISNUMBER(E71),F71&lt;&gt;"",G71&lt;&gt;"",OR(H71="Office",H71="Software",H71="Travel",H71="Other"),OR(I71="Expense",I71="Transfer",I71="Reimbursement",I71="Exclude"),K71="Reviewed",M71&lt;&gt;"",COUNTIF(A$6:A$205,A71)=1,IF(I71="Reimbursement",AND(J71&lt;&gt;"",J71&lt;&gt;A71,COUNTIFS(A$6:A$205,J71,I$6:I$205,"Expense",K$6:K$205,"Reviewed")=1),TRUE),IF(I71="Exclude",N71&lt;&gt;"",TRUE)),"OK","CHECK"))</f>
        <v/>
      </c>
    </row>
    <row r="72" spans="1:15" x14ac:dyDescent="0.25">
      <c r="A72" s="8" t="str">
        <f>IF('Blank Originals'!A72="","",'Blank Originals'!A72)</f>
        <v/>
      </c>
      <c r="B72" s="9" t="str">
        <f>IF('Blank Originals'!B72="","",'Blank Originals'!B72)</f>
        <v/>
      </c>
      <c r="C72" s="8" t="str">
        <f>IF('Blank Originals'!C72="","",'Blank Originals'!C72)</f>
        <v/>
      </c>
      <c r="D72" s="8" t="str">
        <f>IF('Blank Originals'!D72="","",'Blank Originals'!D72)</f>
        <v/>
      </c>
      <c r="E72" s="10" t="str">
        <f>IF('Blank Originals'!E72="","",'Blank Originals'!E72)</f>
        <v/>
      </c>
      <c r="F72" s="8" t="str">
        <f>IF('Blank Originals'!F72="","",'Blank Originals'!F72)</f>
        <v/>
      </c>
      <c r="G72" s="8" t="str">
        <f>IF('Blank Originals'!G72="","",'Blank Originals'!G72)</f>
        <v/>
      </c>
      <c r="H72" s="5"/>
      <c r="I72" s="5"/>
      <c r="J72" s="5"/>
      <c r="K72" s="5"/>
      <c r="L72" s="10">
        <f>IF(AND(I72="Expense",O72="OK"),-E72,0)</f>
        <v>0</v>
      </c>
      <c r="M72" s="5"/>
      <c r="N72" s="5"/>
      <c r="O72" s="8" t="str">
        <f>IF(AND(COUNTIF(A72:G72,"?*")+COUNT(A72:G72)=0,COUNTA(H72:K72,M72:N72)=0),"",IF(AND(A72&lt;&gt;"",ISNUMBER(B72),C72&lt;&gt;"",D72&lt;&gt;"",ISNUMBER(E72),F72&lt;&gt;"",G72&lt;&gt;"",OR(H72="Office",H72="Software",H72="Travel",H72="Other"),OR(I72="Expense",I72="Transfer",I72="Reimbursement",I72="Exclude"),K72="Reviewed",M72&lt;&gt;"",COUNTIF(A$6:A$205,A72)=1,IF(I72="Reimbursement",AND(J72&lt;&gt;"",J72&lt;&gt;A72,COUNTIFS(A$6:A$205,J72,I$6:I$205,"Expense",K$6:K$205,"Reviewed")=1),TRUE),IF(I72="Exclude",N72&lt;&gt;"",TRUE)),"OK","CHECK"))</f>
        <v/>
      </c>
    </row>
    <row r="73" spans="1:15" x14ac:dyDescent="0.25">
      <c r="A73" s="8" t="str">
        <f>IF('Blank Originals'!A73="","",'Blank Originals'!A73)</f>
        <v/>
      </c>
      <c r="B73" s="9" t="str">
        <f>IF('Blank Originals'!B73="","",'Blank Originals'!B73)</f>
        <v/>
      </c>
      <c r="C73" s="8" t="str">
        <f>IF('Blank Originals'!C73="","",'Blank Originals'!C73)</f>
        <v/>
      </c>
      <c r="D73" s="8" t="str">
        <f>IF('Blank Originals'!D73="","",'Blank Originals'!D73)</f>
        <v/>
      </c>
      <c r="E73" s="10" t="str">
        <f>IF('Blank Originals'!E73="","",'Blank Originals'!E73)</f>
        <v/>
      </c>
      <c r="F73" s="8" t="str">
        <f>IF('Blank Originals'!F73="","",'Blank Originals'!F73)</f>
        <v/>
      </c>
      <c r="G73" s="8" t="str">
        <f>IF('Blank Originals'!G73="","",'Blank Originals'!G73)</f>
        <v/>
      </c>
      <c r="H73" s="5"/>
      <c r="I73" s="5"/>
      <c r="J73" s="5"/>
      <c r="K73" s="5"/>
      <c r="L73" s="10">
        <f>IF(AND(I73="Expense",O73="OK"),-E73,0)</f>
        <v>0</v>
      </c>
      <c r="M73" s="5"/>
      <c r="N73" s="5"/>
      <c r="O73" s="8" t="str">
        <f>IF(AND(COUNTIF(A73:G73,"?*")+COUNT(A73:G73)=0,COUNTA(H73:K73,M73:N73)=0),"",IF(AND(A73&lt;&gt;"",ISNUMBER(B73),C73&lt;&gt;"",D73&lt;&gt;"",ISNUMBER(E73),F73&lt;&gt;"",G73&lt;&gt;"",OR(H73="Office",H73="Software",H73="Travel",H73="Other"),OR(I73="Expense",I73="Transfer",I73="Reimbursement",I73="Exclude"),K73="Reviewed",M73&lt;&gt;"",COUNTIF(A$6:A$205,A73)=1,IF(I73="Reimbursement",AND(J73&lt;&gt;"",J73&lt;&gt;A73,COUNTIFS(A$6:A$205,J73,I$6:I$205,"Expense",K$6:K$205,"Reviewed")=1),TRUE),IF(I73="Exclude",N73&lt;&gt;"",TRUE)),"OK","CHECK"))</f>
        <v/>
      </c>
    </row>
    <row r="74" spans="1:15" x14ac:dyDescent="0.25">
      <c r="A74" s="8" t="str">
        <f>IF('Blank Originals'!A74="","",'Blank Originals'!A74)</f>
        <v/>
      </c>
      <c r="B74" s="9" t="str">
        <f>IF('Blank Originals'!B74="","",'Blank Originals'!B74)</f>
        <v/>
      </c>
      <c r="C74" s="8" t="str">
        <f>IF('Blank Originals'!C74="","",'Blank Originals'!C74)</f>
        <v/>
      </c>
      <c r="D74" s="8" t="str">
        <f>IF('Blank Originals'!D74="","",'Blank Originals'!D74)</f>
        <v/>
      </c>
      <c r="E74" s="10" t="str">
        <f>IF('Blank Originals'!E74="","",'Blank Originals'!E74)</f>
        <v/>
      </c>
      <c r="F74" s="8" t="str">
        <f>IF('Blank Originals'!F74="","",'Blank Originals'!F74)</f>
        <v/>
      </c>
      <c r="G74" s="8" t="str">
        <f>IF('Blank Originals'!G74="","",'Blank Originals'!G74)</f>
        <v/>
      </c>
      <c r="H74" s="5"/>
      <c r="I74" s="5"/>
      <c r="J74" s="5"/>
      <c r="K74" s="5"/>
      <c r="L74" s="10">
        <f>IF(AND(I74="Expense",O74="OK"),-E74,0)</f>
        <v>0</v>
      </c>
      <c r="M74" s="5"/>
      <c r="N74" s="5"/>
      <c r="O74" s="8" t="str">
        <f>IF(AND(COUNTIF(A74:G74,"?*")+COUNT(A74:G74)=0,COUNTA(H74:K74,M74:N74)=0),"",IF(AND(A74&lt;&gt;"",ISNUMBER(B74),C74&lt;&gt;"",D74&lt;&gt;"",ISNUMBER(E74),F74&lt;&gt;"",G74&lt;&gt;"",OR(H74="Office",H74="Software",H74="Travel",H74="Other"),OR(I74="Expense",I74="Transfer",I74="Reimbursement",I74="Exclude"),K74="Reviewed",M74&lt;&gt;"",COUNTIF(A$6:A$205,A74)=1,IF(I74="Reimbursement",AND(J74&lt;&gt;"",J74&lt;&gt;A74,COUNTIFS(A$6:A$205,J74,I$6:I$205,"Expense",K$6:K$205,"Reviewed")=1),TRUE),IF(I74="Exclude",N74&lt;&gt;"",TRUE)),"OK","CHECK"))</f>
        <v/>
      </c>
    </row>
    <row r="75" spans="1:15" x14ac:dyDescent="0.25">
      <c r="A75" s="8" t="str">
        <f>IF('Blank Originals'!A75="","",'Blank Originals'!A75)</f>
        <v/>
      </c>
      <c r="B75" s="9" t="str">
        <f>IF('Blank Originals'!B75="","",'Blank Originals'!B75)</f>
        <v/>
      </c>
      <c r="C75" s="8" t="str">
        <f>IF('Blank Originals'!C75="","",'Blank Originals'!C75)</f>
        <v/>
      </c>
      <c r="D75" s="8" t="str">
        <f>IF('Blank Originals'!D75="","",'Blank Originals'!D75)</f>
        <v/>
      </c>
      <c r="E75" s="10" t="str">
        <f>IF('Blank Originals'!E75="","",'Blank Originals'!E75)</f>
        <v/>
      </c>
      <c r="F75" s="8" t="str">
        <f>IF('Blank Originals'!F75="","",'Blank Originals'!F75)</f>
        <v/>
      </c>
      <c r="G75" s="8" t="str">
        <f>IF('Blank Originals'!G75="","",'Blank Originals'!G75)</f>
        <v/>
      </c>
      <c r="H75" s="5"/>
      <c r="I75" s="5"/>
      <c r="J75" s="5"/>
      <c r="K75" s="5"/>
      <c r="L75" s="10">
        <f>IF(AND(I75="Expense",O75="OK"),-E75,0)</f>
        <v>0</v>
      </c>
      <c r="M75" s="5"/>
      <c r="N75" s="5"/>
      <c r="O75" s="8" t="str">
        <f>IF(AND(COUNTIF(A75:G75,"?*")+COUNT(A75:G75)=0,COUNTA(H75:K75,M75:N75)=0),"",IF(AND(A75&lt;&gt;"",ISNUMBER(B75),C75&lt;&gt;"",D75&lt;&gt;"",ISNUMBER(E75),F75&lt;&gt;"",G75&lt;&gt;"",OR(H75="Office",H75="Software",H75="Travel",H75="Other"),OR(I75="Expense",I75="Transfer",I75="Reimbursement",I75="Exclude"),K75="Reviewed",M75&lt;&gt;"",COUNTIF(A$6:A$205,A75)=1,IF(I75="Reimbursement",AND(J75&lt;&gt;"",J75&lt;&gt;A75,COUNTIFS(A$6:A$205,J75,I$6:I$205,"Expense",K$6:K$205,"Reviewed")=1),TRUE),IF(I75="Exclude",N75&lt;&gt;"",TRUE)),"OK","CHECK"))</f>
        <v/>
      </c>
    </row>
    <row r="76" spans="1:15" x14ac:dyDescent="0.25">
      <c r="A76" s="8" t="str">
        <f>IF('Blank Originals'!A76="","",'Blank Originals'!A76)</f>
        <v/>
      </c>
      <c r="B76" s="9" t="str">
        <f>IF('Blank Originals'!B76="","",'Blank Originals'!B76)</f>
        <v/>
      </c>
      <c r="C76" s="8" t="str">
        <f>IF('Blank Originals'!C76="","",'Blank Originals'!C76)</f>
        <v/>
      </c>
      <c r="D76" s="8" t="str">
        <f>IF('Blank Originals'!D76="","",'Blank Originals'!D76)</f>
        <v/>
      </c>
      <c r="E76" s="10" t="str">
        <f>IF('Blank Originals'!E76="","",'Blank Originals'!E76)</f>
        <v/>
      </c>
      <c r="F76" s="8" t="str">
        <f>IF('Blank Originals'!F76="","",'Blank Originals'!F76)</f>
        <v/>
      </c>
      <c r="G76" s="8" t="str">
        <f>IF('Blank Originals'!G76="","",'Blank Originals'!G76)</f>
        <v/>
      </c>
      <c r="H76" s="5"/>
      <c r="I76" s="5"/>
      <c r="J76" s="5"/>
      <c r="K76" s="5"/>
      <c r="L76" s="10">
        <f>IF(AND(I76="Expense",O76="OK"),-E76,0)</f>
        <v>0</v>
      </c>
      <c r="M76" s="5"/>
      <c r="N76" s="5"/>
      <c r="O76" s="8" t="str">
        <f>IF(AND(COUNTIF(A76:G76,"?*")+COUNT(A76:G76)=0,COUNTA(H76:K76,M76:N76)=0),"",IF(AND(A76&lt;&gt;"",ISNUMBER(B76),C76&lt;&gt;"",D76&lt;&gt;"",ISNUMBER(E76),F76&lt;&gt;"",G76&lt;&gt;"",OR(H76="Office",H76="Software",H76="Travel",H76="Other"),OR(I76="Expense",I76="Transfer",I76="Reimbursement",I76="Exclude"),K76="Reviewed",M76&lt;&gt;"",COUNTIF(A$6:A$205,A76)=1,IF(I76="Reimbursement",AND(J76&lt;&gt;"",J76&lt;&gt;A76,COUNTIFS(A$6:A$205,J76,I$6:I$205,"Expense",K$6:K$205,"Reviewed")=1),TRUE),IF(I76="Exclude",N76&lt;&gt;"",TRUE)),"OK","CHECK"))</f>
        <v/>
      </c>
    </row>
    <row r="77" spans="1:15" x14ac:dyDescent="0.25">
      <c r="A77" s="8" t="str">
        <f>IF('Blank Originals'!A77="","",'Blank Originals'!A77)</f>
        <v/>
      </c>
      <c r="B77" s="9" t="str">
        <f>IF('Blank Originals'!B77="","",'Blank Originals'!B77)</f>
        <v/>
      </c>
      <c r="C77" s="8" t="str">
        <f>IF('Blank Originals'!C77="","",'Blank Originals'!C77)</f>
        <v/>
      </c>
      <c r="D77" s="8" t="str">
        <f>IF('Blank Originals'!D77="","",'Blank Originals'!D77)</f>
        <v/>
      </c>
      <c r="E77" s="10" t="str">
        <f>IF('Blank Originals'!E77="","",'Blank Originals'!E77)</f>
        <v/>
      </c>
      <c r="F77" s="8" t="str">
        <f>IF('Blank Originals'!F77="","",'Blank Originals'!F77)</f>
        <v/>
      </c>
      <c r="G77" s="8" t="str">
        <f>IF('Blank Originals'!G77="","",'Blank Originals'!G77)</f>
        <v/>
      </c>
      <c r="H77" s="5"/>
      <c r="I77" s="5"/>
      <c r="J77" s="5"/>
      <c r="K77" s="5"/>
      <c r="L77" s="10">
        <f>IF(AND(I77="Expense",O77="OK"),-E77,0)</f>
        <v>0</v>
      </c>
      <c r="M77" s="5"/>
      <c r="N77" s="5"/>
      <c r="O77" s="8" t="str">
        <f>IF(AND(COUNTIF(A77:G77,"?*")+COUNT(A77:G77)=0,COUNTA(H77:K77,M77:N77)=0),"",IF(AND(A77&lt;&gt;"",ISNUMBER(B77),C77&lt;&gt;"",D77&lt;&gt;"",ISNUMBER(E77),F77&lt;&gt;"",G77&lt;&gt;"",OR(H77="Office",H77="Software",H77="Travel",H77="Other"),OR(I77="Expense",I77="Transfer",I77="Reimbursement",I77="Exclude"),K77="Reviewed",M77&lt;&gt;"",COUNTIF(A$6:A$205,A77)=1,IF(I77="Reimbursement",AND(J77&lt;&gt;"",J77&lt;&gt;A77,COUNTIFS(A$6:A$205,J77,I$6:I$205,"Expense",K$6:K$205,"Reviewed")=1),TRUE),IF(I77="Exclude",N77&lt;&gt;"",TRUE)),"OK","CHECK"))</f>
        <v/>
      </c>
    </row>
    <row r="78" spans="1:15" x14ac:dyDescent="0.25">
      <c r="A78" s="8" t="str">
        <f>IF('Blank Originals'!A78="","",'Blank Originals'!A78)</f>
        <v/>
      </c>
      <c r="B78" s="9" t="str">
        <f>IF('Blank Originals'!B78="","",'Blank Originals'!B78)</f>
        <v/>
      </c>
      <c r="C78" s="8" t="str">
        <f>IF('Blank Originals'!C78="","",'Blank Originals'!C78)</f>
        <v/>
      </c>
      <c r="D78" s="8" t="str">
        <f>IF('Blank Originals'!D78="","",'Blank Originals'!D78)</f>
        <v/>
      </c>
      <c r="E78" s="10" t="str">
        <f>IF('Blank Originals'!E78="","",'Blank Originals'!E78)</f>
        <v/>
      </c>
      <c r="F78" s="8" t="str">
        <f>IF('Blank Originals'!F78="","",'Blank Originals'!F78)</f>
        <v/>
      </c>
      <c r="G78" s="8" t="str">
        <f>IF('Blank Originals'!G78="","",'Blank Originals'!G78)</f>
        <v/>
      </c>
      <c r="H78" s="5"/>
      <c r="I78" s="5"/>
      <c r="J78" s="5"/>
      <c r="K78" s="5"/>
      <c r="L78" s="10">
        <f>IF(AND(I78="Expense",O78="OK"),-E78,0)</f>
        <v>0</v>
      </c>
      <c r="M78" s="5"/>
      <c r="N78" s="5"/>
      <c r="O78" s="8" t="str">
        <f>IF(AND(COUNTIF(A78:G78,"?*")+COUNT(A78:G78)=0,COUNTA(H78:K78,M78:N78)=0),"",IF(AND(A78&lt;&gt;"",ISNUMBER(B78),C78&lt;&gt;"",D78&lt;&gt;"",ISNUMBER(E78),F78&lt;&gt;"",G78&lt;&gt;"",OR(H78="Office",H78="Software",H78="Travel",H78="Other"),OR(I78="Expense",I78="Transfer",I78="Reimbursement",I78="Exclude"),K78="Reviewed",M78&lt;&gt;"",COUNTIF(A$6:A$205,A78)=1,IF(I78="Reimbursement",AND(J78&lt;&gt;"",J78&lt;&gt;A78,COUNTIFS(A$6:A$205,J78,I$6:I$205,"Expense",K$6:K$205,"Reviewed")=1),TRUE),IF(I78="Exclude",N78&lt;&gt;"",TRUE)),"OK","CHECK"))</f>
        <v/>
      </c>
    </row>
    <row r="79" spans="1:15" x14ac:dyDescent="0.25">
      <c r="A79" s="8" t="str">
        <f>IF('Blank Originals'!A79="","",'Blank Originals'!A79)</f>
        <v/>
      </c>
      <c r="B79" s="9" t="str">
        <f>IF('Blank Originals'!B79="","",'Blank Originals'!B79)</f>
        <v/>
      </c>
      <c r="C79" s="8" t="str">
        <f>IF('Blank Originals'!C79="","",'Blank Originals'!C79)</f>
        <v/>
      </c>
      <c r="D79" s="8" t="str">
        <f>IF('Blank Originals'!D79="","",'Blank Originals'!D79)</f>
        <v/>
      </c>
      <c r="E79" s="10" t="str">
        <f>IF('Blank Originals'!E79="","",'Blank Originals'!E79)</f>
        <v/>
      </c>
      <c r="F79" s="8" t="str">
        <f>IF('Blank Originals'!F79="","",'Blank Originals'!F79)</f>
        <v/>
      </c>
      <c r="G79" s="8" t="str">
        <f>IF('Blank Originals'!G79="","",'Blank Originals'!G79)</f>
        <v/>
      </c>
      <c r="H79" s="5"/>
      <c r="I79" s="5"/>
      <c r="J79" s="5"/>
      <c r="K79" s="5"/>
      <c r="L79" s="10">
        <f>IF(AND(I79="Expense",O79="OK"),-E79,0)</f>
        <v>0</v>
      </c>
      <c r="M79" s="5"/>
      <c r="N79" s="5"/>
      <c r="O79" s="8" t="str">
        <f>IF(AND(COUNTIF(A79:G79,"?*")+COUNT(A79:G79)=0,COUNTA(H79:K79,M79:N79)=0),"",IF(AND(A79&lt;&gt;"",ISNUMBER(B79),C79&lt;&gt;"",D79&lt;&gt;"",ISNUMBER(E79),F79&lt;&gt;"",G79&lt;&gt;"",OR(H79="Office",H79="Software",H79="Travel",H79="Other"),OR(I79="Expense",I79="Transfer",I79="Reimbursement",I79="Exclude"),K79="Reviewed",M79&lt;&gt;"",COUNTIF(A$6:A$205,A79)=1,IF(I79="Reimbursement",AND(J79&lt;&gt;"",J79&lt;&gt;A79,COUNTIFS(A$6:A$205,J79,I$6:I$205,"Expense",K$6:K$205,"Reviewed")=1),TRUE),IF(I79="Exclude",N79&lt;&gt;"",TRUE)),"OK","CHECK"))</f>
        <v/>
      </c>
    </row>
    <row r="80" spans="1:15" x14ac:dyDescent="0.25">
      <c r="A80" s="8" t="str">
        <f>IF('Blank Originals'!A80="","",'Blank Originals'!A80)</f>
        <v/>
      </c>
      <c r="B80" s="9" t="str">
        <f>IF('Blank Originals'!B80="","",'Blank Originals'!B80)</f>
        <v/>
      </c>
      <c r="C80" s="8" t="str">
        <f>IF('Blank Originals'!C80="","",'Blank Originals'!C80)</f>
        <v/>
      </c>
      <c r="D80" s="8" t="str">
        <f>IF('Blank Originals'!D80="","",'Blank Originals'!D80)</f>
        <v/>
      </c>
      <c r="E80" s="10" t="str">
        <f>IF('Blank Originals'!E80="","",'Blank Originals'!E80)</f>
        <v/>
      </c>
      <c r="F80" s="8" t="str">
        <f>IF('Blank Originals'!F80="","",'Blank Originals'!F80)</f>
        <v/>
      </c>
      <c r="G80" s="8" t="str">
        <f>IF('Blank Originals'!G80="","",'Blank Originals'!G80)</f>
        <v/>
      </c>
      <c r="H80" s="5"/>
      <c r="I80" s="5"/>
      <c r="J80" s="5"/>
      <c r="K80" s="5"/>
      <c r="L80" s="10">
        <f>IF(AND(I80="Expense",O80="OK"),-E80,0)</f>
        <v>0</v>
      </c>
      <c r="M80" s="5"/>
      <c r="N80" s="5"/>
      <c r="O80" s="8" t="str">
        <f>IF(AND(COUNTIF(A80:G80,"?*")+COUNT(A80:G80)=0,COUNTA(H80:K80,M80:N80)=0),"",IF(AND(A80&lt;&gt;"",ISNUMBER(B80),C80&lt;&gt;"",D80&lt;&gt;"",ISNUMBER(E80),F80&lt;&gt;"",G80&lt;&gt;"",OR(H80="Office",H80="Software",H80="Travel",H80="Other"),OR(I80="Expense",I80="Transfer",I80="Reimbursement",I80="Exclude"),K80="Reviewed",M80&lt;&gt;"",COUNTIF(A$6:A$205,A80)=1,IF(I80="Reimbursement",AND(J80&lt;&gt;"",J80&lt;&gt;A80,COUNTIFS(A$6:A$205,J80,I$6:I$205,"Expense",K$6:K$205,"Reviewed")=1),TRUE),IF(I80="Exclude",N80&lt;&gt;"",TRUE)),"OK","CHECK"))</f>
        <v/>
      </c>
    </row>
    <row r="81" spans="1:15" x14ac:dyDescent="0.25">
      <c r="A81" s="8" t="str">
        <f>IF('Blank Originals'!A81="","",'Blank Originals'!A81)</f>
        <v/>
      </c>
      <c r="B81" s="9" t="str">
        <f>IF('Blank Originals'!B81="","",'Blank Originals'!B81)</f>
        <v/>
      </c>
      <c r="C81" s="8" t="str">
        <f>IF('Blank Originals'!C81="","",'Blank Originals'!C81)</f>
        <v/>
      </c>
      <c r="D81" s="8" t="str">
        <f>IF('Blank Originals'!D81="","",'Blank Originals'!D81)</f>
        <v/>
      </c>
      <c r="E81" s="10" t="str">
        <f>IF('Blank Originals'!E81="","",'Blank Originals'!E81)</f>
        <v/>
      </c>
      <c r="F81" s="8" t="str">
        <f>IF('Blank Originals'!F81="","",'Blank Originals'!F81)</f>
        <v/>
      </c>
      <c r="G81" s="8" t="str">
        <f>IF('Blank Originals'!G81="","",'Blank Originals'!G81)</f>
        <v/>
      </c>
      <c r="H81" s="5"/>
      <c r="I81" s="5"/>
      <c r="J81" s="5"/>
      <c r="K81" s="5"/>
      <c r="L81" s="10">
        <f>IF(AND(I81="Expense",O81="OK"),-E81,0)</f>
        <v>0</v>
      </c>
      <c r="M81" s="5"/>
      <c r="N81" s="5"/>
      <c r="O81" s="8" t="str">
        <f>IF(AND(COUNTIF(A81:G81,"?*")+COUNT(A81:G81)=0,COUNTA(H81:K81,M81:N81)=0),"",IF(AND(A81&lt;&gt;"",ISNUMBER(B81),C81&lt;&gt;"",D81&lt;&gt;"",ISNUMBER(E81),F81&lt;&gt;"",G81&lt;&gt;"",OR(H81="Office",H81="Software",H81="Travel",H81="Other"),OR(I81="Expense",I81="Transfer",I81="Reimbursement",I81="Exclude"),K81="Reviewed",M81&lt;&gt;"",COUNTIF(A$6:A$205,A81)=1,IF(I81="Reimbursement",AND(J81&lt;&gt;"",J81&lt;&gt;A81,COUNTIFS(A$6:A$205,J81,I$6:I$205,"Expense",K$6:K$205,"Reviewed")=1),TRUE),IF(I81="Exclude",N81&lt;&gt;"",TRUE)),"OK","CHECK"))</f>
        <v/>
      </c>
    </row>
    <row r="82" spans="1:15" x14ac:dyDescent="0.25">
      <c r="A82" s="8" t="str">
        <f>IF('Blank Originals'!A82="","",'Blank Originals'!A82)</f>
        <v/>
      </c>
      <c r="B82" s="9" t="str">
        <f>IF('Blank Originals'!B82="","",'Blank Originals'!B82)</f>
        <v/>
      </c>
      <c r="C82" s="8" t="str">
        <f>IF('Blank Originals'!C82="","",'Blank Originals'!C82)</f>
        <v/>
      </c>
      <c r="D82" s="8" t="str">
        <f>IF('Blank Originals'!D82="","",'Blank Originals'!D82)</f>
        <v/>
      </c>
      <c r="E82" s="10" t="str">
        <f>IF('Blank Originals'!E82="","",'Blank Originals'!E82)</f>
        <v/>
      </c>
      <c r="F82" s="8" t="str">
        <f>IF('Blank Originals'!F82="","",'Blank Originals'!F82)</f>
        <v/>
      </c>
      <c r="G82" s="8" t="str">
        <f>IF('Blank Originals'!G82="","",'Blank Originals'!G82)</f>
        <v/>
      </c>
      <c r="H82" s="5"/>
      <c r="I82" s="5"/>
      <c r="J82" s="5"/>
      <c r="K82" s="5"/>
      <c r="L82" s="10">
        <f>IF(AND(I82="Expense",O82="OK"),-E82,0)</f>
        <v>0</v>
      </c>
      <c r="M82" s="5"/>
      <c r="N82" s="5"/>
      <c r="O82" s="8" t="str">
        <f>IF(AND(COUNTIF(A82:G82,"?*")+COUNT(A82:G82)=0,COUNTA(H82:K82,M82:N82)=0),"",IF(AND(A82&lt;&gt;"",ISNUMBER(B82),C82&lt;&gt;"",D82&lt;&gt;"",ISNUMBER(E82),F82&lt;&gt;"",G82&lt;&gt;"",OR(H82="Office",H82="Software",H82="Travel",H82="Other"),OR(I82="Expense",I82="Transfer",I82="Reimbursement",I82="Exclude"),K82="Reviewed",M82&lt;&gt;"",COUNTIF(A$6:A$205,A82)=1,IF(I82="Reimbursement",AND(J82&lt;&gt;"",J82&lt;&gt;A82,COUNTIFS(A$6:A$205,J82,I$6:I$205,"Expense",K$6:K$205,"Reviewed")=1),TRUE),IF(I82="Exclude",N82&lt;&gt;"",TRUE)),"OK","CHECK"))</f>
        <v/>
      </c>
    </row>
    <row r="83" spans="1:15" x14ac:dyDescent="0.25">
      <c r="A83" s="8" t="str">
        <f>IF('Blank Originals'!A83="","",'Blank Originals'!A83)</f>
        <v/>
      </c>
      <c r="B83" s="9" t="str">
        <f>IF('Blank Originals'!B83="","",'Blank Originals'!B83)</f>
        <v/>
      </c>
      <c r="C83" s="8" t="str">
        <f>IF('Blank Originals'!C83="","",'Blank Originals'!C83)</f>
        <v/>
      </c>
      <c r="D83" s="8" t="str">
        <f>IF('Blank Originals'!D83="","",'Blank Originals'!D83)</f>
        <v/>
      </c>
      <c r="E83" s="10" t="str">
        <f>IF('Blank Originals'!E83="","",'Blank Originals'!E83)</f>
        <v/>
      </c>
      <c r="F83" s="8" t="str">
        <f>IF('Blank Originals'!F83="","",'Blank Originals'!F83)</f>
        <v/>
      </c>
      <c r="G83" s="8" t="str">
        <f>IF('Blank Originals'!G83="","",'Blank Originals'!G83)</f>
        <v/>
      </c>
      <c r="H83" s="5"/>
      <c r="I83" s="5"/>
      <c r="J83" s="5"/>
      <c r="K83" s="5"/>
      <c r="L83" s="10">
        <f>IF(AND(I83="Expense",O83="OK"),-E83,0)</f>
        <v>0</v>
      </c>
      <c r="M83" s="5"/>
      <c r="N83" s="5"/>
      <c r="O83" s="8" t="str">
        <f>IF(AND(COUNTIF(A83:G83,"?*")+COUNT(A83:G83)=0,COUNTA(H83:K83,M83:N83)=0),"",IF(AND(A83&lt;&gt;"",ISNUMBER(B83),C83&lt;&gt;"",D83&lt;&gt;"",ISNUMBER(E83),F83&lt;&gt;"",G83&lt;&gt;"",OR(H83="Office",H83="Software",H83="Travel",H83="Other"),OR(I83="Expense",I83="Transfer",I83="Reimbursement",I83="Exclude"),K83="Reviewed",M83&lt;&gt;"",COUNTIF(A$6:A$205,A83)=1,IF(I83="Reimbursement",AND(J83&lt;&gt;"",J83&lt;&gt;A83,COUNTIFS(A$6:A$205,J83,I$6:I$205,"Expense",K$6:K$205,"Reviewed")=1),TRUE),IF(I83="Exclude",N83&lt;&gt;"",TRUE)),"OK","CHECK"))</f>
        <v/>
      </c>
    </row>
    <row r="84" spans="1:15" x14ac:dyDescent="0.25">
      <c r="A84" s="8" t="str">
        <f>IF('Blank Originals'!A84="","",'Blank Originals'!A84)</f>
        <v/>
      </c>
      <c r="B84" s="9" t="str">
        <f>IF('Blank Originals'!B84="","",'Blank Originals'!B84)</f>
        <v/>
      </c>
      <c r="C84" s="8" t="str">
        <f>IF('Blank Originals'!C84="","",'Blank Originals'!C84)</f>
        <v/>
      </c>
      <c r="D84" s="8" t="str">
        <f>IF('Blank Originals'!D84="","",'Blank Originals'!D84)</f>
        <v/>
      </c>
      <c r="E84" s="10" t="str">
        <f>IF('Blank Originals'!E84="","",'Blank Originals'!E84)</f>
        <v/>
      </c>
      <c r="F84" s="8" t="str">
        <f>IF('Blank Originals'!F84="","",'Blank Originals'!F84)</f>
        <v/>
      </c>
      <c r="G84" s="8" t="str">
        <f>IF('Blank Originals'!G84="","",'Blank Originals'!G84)</f>
        <v/>
      </c>
      <c r="H84" s="5"/>
      <c r="I84" s="5"/>
      <c r="J84" s="5"/>
      <c r="K84" s="5"/>
      <c r="L84" s="10">
        <f>IF(AND(I84="Expense",O84="OK"),-E84,0)</f>
        <v>0</v>
      </c>
      <c r="M84" s="5"/>
      <c r="N84" s="5"/>
      <c r="O84" s="8" t="str">
        <f>IF(AND(COUNTIF(A84:G84,"?*")+COUNT(A84:G84)=0,COUNTA(H84:K84,M84:N84)=0),"",IF(AND(A84&lt;&gt;"",ISNUMBER(B84),C84&lt;&gt;"",D84&lt;&gt;"",ISNUMBER(E84),F84&lt;&gt;"",G84&lt;&gt;"",OR(H84="Office",H84="Software",H84="Travel",H84="Other"),OR(I84="Expense",I84="Transfer",I84="Reimbursement",I84="Exclude"),K84="Reviewed",M84&lt;&gt;"",COUNTIF(A$6:A$205,A84)=1,IF(I84="Reimbursement",AND(J84&lt;&gt;"",J84&lt;&gt;A84,COUNTIFS(A$6:A$205,J84,I$6:I$205,"Expense",K$6:K$205,"Reviewed")=1),TRUE),IF(I84="Exclude",N84&lt;&gt;"",TRUE)),"OK","CHECK"))</f>
        <v/>
      </c>
    </row>
    <row r="85" spans="1:15" x14ac:dyDescent="0.25">
      <c r="A85" s="8" t="str">
        <f>IF('Blank Originals'!A85="","",'Blank Originals'!A85)</f>
        <v/>
      </c>
      <c r="B85" s="9" t="str">
        <f>IF('Blank Originals'!B85="","",'Blank Originals'!B85)</f>
        <v/>
      </c>
      <c r="C85" s="8" t="str">
        <f>IF('Blank Originals'!C85="","",'Blank Originals'!C85)</f>
        <v/>
      </c>
      <c r="D85" s="8" t="str">
        <f>IF('Blank Originals'!D85="","",'Blank Originals'!D85)</f>
        <v/>
      </c>
      <c r="E85" s="10" t="str">
        <f>IF('Blank Originals'!E85="","",'Blank Originals'!E85)</f>
        <v/>
      </c>
      <c r="F85" s="8" t="str">
        <f>IF('Blank Originals'!F85="","",'Blank Originals'!F85)</f>
        <v/>
      </c>
      <c r="G85" s="8" t="str">
        <f>IF('Blank Originals'!G85="","",'Blank Originals'!G85)</f>
        <v/>
      </c>
      <c r="H85" s="5"/>
      <c r="I85" s="5"/>
      <c r="J85" s="5"/>
      <c r="K85" s="5"/>
      <c r="L85" s="10">
        <f>IF(AND(I85="Expense",O85="OK"),-E85,0)</f>
        <v>0</v>
      </c>
      <c r="M85" s="5"/>
      <c r="N85" s="5"/>
      <c r="O85" s="8" t="str">
        <f>IF(AND(COUNTIF(A85:G85,"?*")+COUNT(A85:G85)=0,COUNTA(H85:K85,M85:N85)=0),"",IF(AND(A85&lt;&gt;"",ISNUMBER(B85),C85&lt;&gt;"",D85&lt;&gt;"",ISNUMBER(E85),F85&lt;&gt;"",G85&lt;&gt;"",OR(H85="Office",H85="Software",H85="Travel",H85="Other"),OR(I85="Expense",I85="Transfer",I85="Reimbursement",I85="Exclude"),K85="Reviewed",M85&lt;&gt;"",COUNTIF(A$6:A$205,A85)=1,IF(I85="Reimbursement",AND(J85&lt;&gt;"",J85&lt;&gt;A85,COUNTIFS(A$6:A$205,J85,I$6:I$205,"Expense",K$6:K$205,"Reviewed")=1),TRUE),IF(I85="Exclude",N85&lt;&gt;"",TRUE)),"OK","CHECK"))</f>
        <v/>
      </c>
    </row>
    <row r="86" spans="1:15" x14ac:dyDescent="0.25">
      <c r="A86" s="8" t="str">
        <f>IF('Blank Originals'!A86="","",'Blank Originals'!A86)</f>
        <v/>
      </c>
      <c r="B86" s="9" t="str">
        <f>IF('Blank Originals'!B86="","",'Blank Originals'!B86)</f>
        <v/>
      </c>
      <c r="C86" s="8" t="str">
        <f>IF('Blank Originals'!C86="","",'Blank Originals'!C86)</f>
        <v/>
      </c>
      <c r="D86" s="8" t="str">
        <f>IF('Blank Originals'!D86="","",'Blank Originals'!D86)</f>
        <v/>
      </c>
      <c r="E86" s="10" t="str">
        <f>IF('Blank Originals'!E86="","",'Blank Originals'!E86)</f>
        <v/>
      </c>
      <c r="F86" s="8" t="str">
        <f>IF('Blank Originals'!F86="","",'Blank Originals'!F86)</f>
        <v/>
      </c>
      <c r="G86" s="8" t="str">
        <f>IF('Blank Originals'!G86="","",'Blank Originals'!G86)</f>
        <v/>
      </c>
      <c r="H86" s="5"/>
      <c r="I86" s="5"/>
      <c r="J86" s="5"/>
      <c r="K86" s="5"/>
      <c r="L86" s="10">
        <f>IF(AND(I86="Expense",O86="OK"),-E86,0)</f>
        <v>0</v>
      </c>
      <c r="M86" s="5"/>
      <c r="N86" s="5"/>
      <c r="O86" s="8" t="str">
        <f>IF(AND(COUNTIF(A86:G86,"?*")+COUNT(A86:G86)=0,COUNTA(H86:K86,M86:N86)=0),"",IF(AND(A86&lt;&gt;"",ISNUMBER(B86),C86&lt;&gt;"",D86&lt;&gt;"",ISNUMBER(E86),F86&lt;&gt;"",G86&lt;&gt;"",OR(H86="Office",H86="Software",H86="Travel",H86="Other"),OR(I86="Expense",I86="Transfer",I86="Reimbursement",I86="Exclude"),K86="Reviewed",M86&lt;&gt;"",COUNTIF(A$6:A$205,A86)=1,IF(I86="Reimbursement",AND(J86&lt;&gt;"",J86&lt;&gt;A86,COUNTIFS(A$6:A$205,J86,I$6:I$205,"Expense",K$6:K$205,"Reviewed")=1),TRUE),IF(I86="Exclude",N86&lt;&gt;"",TRUE)),"OK","CHECK"))</f>
        <v/>
      </c>
    </row>
    <row r="87" spans="1:15" x14ac:dyDescent="0.25">
      <c r="A87" s="8" t="str">
        <f>IF('Blank Originals'!A87="","",'Blank Originals'!A87)</f>
        <v/>
      </c>
      <c r="B87" s="9" t="str">
        <f>IF('Blank Originals'!B87="","",'Blank Originals'!B87)</f>
        <v/>
      </c>
      <c r="C87" s="8" t="str">
        <f>IF('Blank Originals'!C87="","",'Blank Originals'!C87)</f>
        <v/>
      </c>
      <c r="D87" s="8" t="str">
        <f>IF('Blank Originals'!D87="","",'Blank Originals'!D87)</f>
        <v/>
      </c>
      <c r="E87" s="10" t="str">
        <f>IF('Blank Originals'!E87="","",'Blank Originals'!E87)</f>
        <v/>
      </c>
      <c r="F87" s="8" t="str">
        <f>IF('Blank Originals'!F87="","",'Blank Originals'!F87)</f>
        <v/>
      </c>
      <c r="G87" s="8" t="str">
        <f>IF('Blank Originals'!G87="","",'Blank Originals'!G87)</f>
        <v/>
      </c>
      <c r="H87" s="5"/>
      <c r="I87" s="5"/>
      <c r="J87" s="5"/>
      <c r="K87" s="5"/>
      <c r="L87" s="10">
        <f>IF(AND(I87="Expense",O87="OK"),-E87,0)</f>
        <v>0</v>
      </c>
      <c r="M87" s="5"/>
      <c r="N87" s="5"/>
      <c r="O87" s="8" t="str">
        <f>IF(AND(COUNTIF(A87:G87,"?*")+COUNT(A87:G87)=0,COUNTA(H87:K87,M87:N87)=0),"",IF(AND(A87&lt;&gt;"",ISNUMBER(B87),C87&lt;&gt;"",D87&lt;&gt;"",ISNUMBER(E87),F87&lt;&gt;"",G87&lt;&gt;"",OR(H87="Office",H87="Software",H87="Travel",H87="Other"),OR(I87="Expense",I87="Transfer",I87="Reimbursement",I87="Exclude"),K87="Reviewed",M87&lt;&gt;"",COUNTIF(A$6:A$205,A87)=1,IF(I87="Reimbursement",AND(J87&lt;&gt;"",J87&lt;&gt;A87,COUNTIFS(A$6:A$205,J87,I$6:I$205,"Expense",K$6:K$205,"Reviewed")=1),TRUE),IF(I87="Exclude",N87&lt;&gt;"",TRUE)),"OK","CHECK"))</f>
        <v/>
      </c>
    </row>
    <row r="88" spans="1:15" x14ac:dyDescent="0.25">
      <c r="A88" s="8" t="str">
        <f>IF('Blank Originals'!A88="","",'Blank Originals'!A88)</f>
        <v/>
      </c>
      <c r="B88" s="9" t="str">
        <f>IF('Blank Originals'!B88="","",'Blank Originals'!B88)</f>
        <v/>
      </c>
      <c r="C88" s="8" t="str">
        <f>IF('Blank Originals'!C88="","",'Blank Originals'!C88)</f>
        <v/>
      </c>
      <c r="D88" s="8" t="str">
        <f>IF('Blank Originals'!D88="","",'Blank Originals'!D88)</f>
        <v/>
      </c>
      <c r="E88" s="10" t="str">
        <f>IF('Blank Originals'!E88="","",'Blank Originals'!E88)</f>
        <v/>
      </c>
      <c r="F88" s="8" t="str">
        <f>IF('Blank Originals'!F88="","",'Blank Originals'!F88)</f>
        <v/>
      </c>
      <c r="G88" s="8" t="str">
        <f>IF('Blank Originals'!G88="","",'Blank Originals'!G88)</f>
        <v/>
      </c>
      <c r="H88" s="5"/>
      <c r="I88" s="5"/>
      <c r="J88" s="5"/>
      <c r="K88" s="5"/>
      <c r="L88" s="10">
        <f>IF(AND(I88="Expense",O88="OK"),-E88,0)</f>
        <v>0</v>
      </c>
      <c r="M88" s="5"/>
      <c r="N88" s="5"/>
      <c r="O88" s="8" t="str">
        <f>IF(AND(COUNTIF(A88:G88,"?*")+COUNT(A88:G88)=0,COUNTA(H88:K88,M88:N88)=0),"",IF(AND(A88&lt;&gt;"",ISNUMBER(B88),C88&lt;&gt;"",D88&lt;&gt;"",ISNUMBER(E88),F88&lt;&gt;"",G88&lt;&gt;"",OR(H88="Office",H88="Software",H88="Travel",H88="Other"),OR(I88="Expense",I88="Transfer",I88="Reimbursement",I88="Exclude"),K88="Reviewed",M88&lt;&gt;"",COUNTIF(A$6:A$205,A88)=1,IF(I88="Reimbursement",AND(J88&lt;&gt;"",J88&lt;&gt;A88,COUNTIFS(A$6:A$205,J88,I$6:I$205,"Expense",K$6:K$205,"Reviewed")=1),TRUE),IF(I88="Exclude",N88&lt;&gt;"",TRUE)),"OK","CHECK"))</f>
        <v/>
      </c>
    </row>
    <row r="89" spans="1:15" x14ac:dyDescent="0.25">
      <c r="A89" s="8" t="str">
        <f>IF('Blank Originals'!A89="","",'Blank Originals'!A89)</f>
        <v/>
      </c>
      <c r="B89" s="9" t="str">
        <f>IF('Blank Originals'!B89="","",'Blank Originals'!B89)</f>
        <v/>
      </c>
      <c r="C89" s="8" t="str">
        <f>IF('Blank Originals'!C89="","",'Blank Originals'!C89)</f>
        <v/>
      </c>
      <c r="D89" s="8" t="str">
        <f>IF('Blank Originals'!D89="","",'Blank Originals'!D89)</f>
        <v/>
      </c>
      <c r="E89" s="10" t="str">
        <f>IF('Blank Originals'!E89="","",'Blank Originals'!E89)</f>
        <v/>
      </c>
      <c r="F89" s="8" t="str">
        <f>IF('Blank Originals'!F89="","",'Blank Originals'!F89)</f>
        <v/>
      </c>
      <c r="G89" s="8" t="str">
        <f>IF('Blank Originals'!G89="","",'Blank Originals'!G89)</f>
        <v/>
      </c>
      <c r="H89" s="5"/>
      <c r="I89" s="5"/>
      <c r="J89" s="5"/>
      <c r="K89" s="5"/>
      <c r="L89" s="10">
        <f>IF(AND(I89="Expense",O89="OK"),-E89,0)</f>
        <v>0</v>
      </c>
      <c r="M89" s="5"/>
      <c r="N89" s="5"/>
      <c r="O89" s="8" t="str">
        <f>IF(AND(COUNTIF(A89:G89,"?*")+COUNT(A89:G89)=0,COUNTA(H89:K89,M89:N89)=0),"",IF(AND(A89&lt;&gt;"",ISNUMBER(B89),C89&lt;&gt;"",D89&lt;&gt;"",ISNUMBER(E89),F89&lt;&gt;"",G89&lt;&gt;"",OR(H89="Office",H89="Software",H89="Travel",H89="Other"),OR(I89="Expense",I89="Transfer",I89="Reimbursement",I89="Exclude"),K89="Reviewed",M89&lt;&gt;"",COUNTIF(A$6:A$205,A89)=1,IF(I89="Reimbursement",AND(J89&lt;&gt;"",J89&lt;&gt;A89,COUNTIFS(A$6:A$205,J89,I$6:I$205,"Expense",K$6:K$205,"Reviewed")=1),TRUE),IF(I89="Exclude",N89&lt;&gt;"",TRUE)),"OK","CHECK"))</f>
        <v/>
      </c>
    </row>
    <row r="90" spans="1:15" x14ac:dyDescent="0.25">
      <c r="A90" s="8" t="str">
        <f>IF('Blank Originals'!A90="","",'Blank Originals'!A90)</f>
        <v/>
      </c>
      <c r="B90" s="9" t="str">
        <f>IF('Blank Originals'!B90="","",'Blank Originals'!B90)</f>
        <v/>
      </c>
      <c r="C90" s="8" t="str">
        <f>IF('Blank Originals'!C90="","",'Blank Originals'!C90)</f>
        <v/>
      </c>
      <c r="D90" s="8" t="str">
        <f>IF('Blank Originals'!D90="","",'Blank Originals'!D90)</f>
        <v/>
      </c>
      <c r="E90" s="10" t="str">
        <f>IF('Blank Originals'!E90="","",'Blank Originals'!E90)</f>
        <v/>
      </c>
      <c r="F90" s="8" t="str">
        <f>IF('Blank Originals'!F90="","",'Blank Originals'!F90)</f>
        <v/>
      </c>
      <c r="G90" s="8" t="str">
        <f>IF('Blank Originals'!G90="","",'Blank Originals'!G90)</f>
        <v/>
      </c>
      <c r="H90" s="5"/>
      <c r="I90" s="5"/>
      <c r="J90" s="5"/>
      <c r="K90" s="5"/>
      <c r="L90" s="10">
        <f>IF(AND(I90="Expense",O90="OK"),-E90,0)</f>
        <v>0</v>
      </c>
      <c r="M90" s="5"/>
      <c r="N90" s="5"/>
      <c r="O90" s="8" t="str">
        <f>IF(AND(COUNTIF(A90:G90,"?*")+COUNT(A90:G90)=0,COUNTA(H90:K90,M90:N90)=0),"",IF(AND(A90&lt;&gt;"",ISNUMBER(B90),C90&lt;&gt;"",D90&lt;&gt;"",ISNUMBER(E90),F90&lt;&gt;"",G90&lt;&gt;"",OR(H90="Office",H90="Software",H90="Travel",H90="Other"),OR(I90="Expense",I90="Transfer",I90="Reimbursement",I90="Exclude"),K90="Reviewed",M90&lt;&gt;"",COUNTIF(A$6:A$205,A90)=1,IF(I90="Reimbursement",AND(J90&lt;&gt;"",J90&lt;&gt;A90,COUNTIFS(A$6:A$205,J90,I$6:I$205,"Expense",K$6:K$205,"Reviewed")=1),TRUE),IF(I90="Exclude",N90&lt;&gt;"",TRUE)),"OK","CHECK"))</f>
        <v/>
      </c>
    </row>
    <row r="91" spans="1:15" x14ac:dyDescent="0.25">
      <c r="A91" s="8" t="str">
        <f>IF('Blank Originals'!A91="","",'Blank Originals'!A91)</f>
        <v/>
      </c>
      <c r="B91" s="9" t="str">
        <f>IF('Blank Originals'!B91="","",'Blank Originals'!B91)</f>
        <v/>
      </c>
      <c r="C91" s="8" t="str">
        <f>IF('Blank Originals'!C91="","",'Blank Originals'!C91)</f>
        <v/>
      </c>
      <c r="D91" s="8" t="str">
        <f>IF('Blank Originals'!D91="","",'Blank Originals'!D91)</f>
        <v/>
      </c>
      <c r="E91" s="10" t="str">
        <f>IF('Blank Originals'!E91="","",'Blank Originals'!E91)</f>
        <v/>
      </c>
      <c r="F91" s="8" t="str">
        <f>IF('Blank Originals'!F91="","",'Blank Originals'!F91)</f>
        <v/>
      </c>
      <c r="G91" s="8" t="str">
        <f>IF('Blank Originals'!G91="","",'Blank Originals'!G91)</f>
        <v/>
      </c>
      <c r="H91" s="5"/>
      <c r="I91" s="5"/>
      <c r="J91" s="5"/>
      <c r="K91" s="5"/>
      <c r="L91" s="10">
        <f>IF(AND(I91="Expense",O91="OK"),-E91,0)</f>
        <v>0</v>
      </c>
      <c r="M91" s="5"/>
      <c r="N91" s="5"/>
      <c r="O91" s="8" t="str">
        <f>IF(AND(COUNTIF(A91:G91,"?*")+COUNT(A91:G91)=0,COUNTA(H91:K91,M91:N91)=0),"",IF(AND(A91&lt;&gt;"",ISNUMBER(B91),C91&lt;&gt;"",D91&lt;&gt;"",ISNUMBER(E91),F91&lt;&gt;"",G91&lt;&gt;"",OR(H91="Office",H91="Software",H91="Travel",H91="Other"),OR(I91="Expense",I91="Transfer",I91="Reimbursement",I91="Exclude"),K91="Reviewed",M91&lt;&gt;"",COUNTIF(A$6:A$205,A91)=1,IF(I91="Reimbursement",AND(J91&lt;&gt;"",J91&lt;&gt;A91,COUNTIFS(A$6:A$205,J91,I$6:I$205,"Expense",K$6:K$205,"Reviewed")=1),TRUE),IF(I91="Exclude",N91&lt;&gt;"",TRUE)),"OK","CHECK"))</f>
        <v/>
      </c>
    </row>
    <row r="92" spans="1:15" x14ac:dyDescent="0.25">
      <c r="A92" s="8" t="str">
        <f>IF('Blank Originals'!A92="","",'Blank Originals'!A92)</f>
        <v/>
      </c>
      <c r="B92" s="9" t="str">
        <f>IF('Blank Originals'!B92="","",'Blank Originals'!B92)</f>
        <v/>
      </c>
      <c r="C92" s="8" t="str">
        <f>IF('Blank Originals'!C92="","",'Blank Originals'!C92)</f>
        <v/>
      </c>
      <c r="D92" s="8" t="str">
        <f>IF('Blank Originals'!D92="","",'Blank Originals'!D92)</f>
        <v/>
      </c>
      <c r="E92" s="10" t="str">
        <f>IF('Blank Originals'!E92="","",'Blank Originals'!E92)</f>
        <v/>
      </c>
      <c r="F92" s="8" t="str">
        <f>IF('Blank Originals'!F92="","",'Blank Originals'!F92)</f>
        <v/>
      </c>
      <c r="G92" s="8" t="str">
        <f>IF('Blank Originals'!G92="","",'Blank Originals'!G92)</f>
        <v/>
      </c>
      <c r="H92" s="5"/>
      <c r="I92" s="5"/>
      <c r="J92" s="5"/>
      <c r="K92" s="5"/>
      <c r="L92" s="10">
        <f>IF(AND(I92="Expense",O92="OK"),-E92,0)</f>
        <v>0</v>
      </c>
      <c r="M92" s="5"/>
      <c r="N92" s="5"/>
      <c r="O92" s="8" t="str">
        <f>IF(AND(COUNTIF(A92:G92,"?*")+COUNT(A92:G92)=0,COUNTA(H92:K92,M92:N92)=0),"",IF(AND(A92&lt;&gt;"",ISNUMBER(B92),C92&lt;&gt;"",D92&lt;&gt;"",ISNUMBER(E92),F92&lt;&gt;"",G92&lt;&gt;"",OR(H92="Office",H92="Software",H92="Travel",H92="Other"),OR(I92="Expense",I92="Transfer",I92="Reimbursement",I92="Exclude"),K92="Reviewed",M92&lt;&gt;"",COUNTIF(A$6:A$205,A92)=1,IF(I92="Reimbursement",AND(J92&lt;&gt;"",J92&lt;&gt;A92,COUNTIFS(A$6:A$205,J92,I$6:I$205,"Expense",K$6:K$205,"Reviewed")=1),TRUE),IF(I92="Exclude",N92&lt;&gt;"",TRUE)),"OK","CHECK"))</f>
        <v/>
      </c>
    </row>
    <row r="93" spans="1:15" x14ac:dyDescent="0.25">
      <c r="A93" s="8" t="str">
        <f>IF('Blank Originals'!A93="","",'Blank Originals'!A93)</f>
        <v/>
      </c>
      <c r="B93" s="9" t="str">
        <f>IF('Blank Originals'!B93="","",'Blank Originals'!B93)</f>
        <v/>
      </c>
      <c r="C93" s="8" t="str">
        <f>IF('Blank Originals'!C93="","",'Blank Originals'!C93)</f>
        <v/>
      </c>
      <c r="D93" s="8" t="str">
        <f>IF('Blank Originals'!D93="","",'Blank Originals'!D93)</f>
        <v/>
      </c>
      <c r="E93" s="10" t="str">
        <f>IF('Blank Originals'!E93="","",'Blank Originals'!E93)</f>
        <v/>
      </c>
      <c r="F93" s="8" t="str">
        <f>IF('Blank Originals'!F93="","",'Blank Originals'!F93)</f>
        <v/>
      </c>
      <c r="G93" s="8" t="str">
        <f>IF('Blank Originals'!G93="","",'Blank Originals'!G93)</f>
        <v/>
      </c>
      <c r="H93" s="5"/>
      <c r="I93" s="5"/>
      <c r="J93" s="5"/>
      <c r="K93" s="5"/>
      <c r="L93" s="10">
        <f>IF(AND(I93="Expense",O93="OK"),-E93,0)</f>
        <v>0</v>
      </c>
      <c r="M93" s="5"/>
      <c r="N93" s="5"/>
      <c r="O93" s="8" t="str">
        <f>IF(AND(COUNTIF(A93:G93,"?*")+COUNT(A93:G93)=0,COUNTA(H93:K93,M93:N93)=0),"",IF(AND(A93&lt;&gt;"",ISNUMBER(B93),C93&lt;&gt;"",D93&lt;&gt;"",ISNUMBER(E93),F93&lt;&gt;"",G93&lt;&gt;"",OR(H93="Office",H93="Software",H93="Travel",H93="Other"),OR(I93="Expense",I93="Transfer",I93="Reimbursement",I93="Exclude"),K93="Reviewed",M93&lt;&gt;"",COUNTIF(A$6:A$205,A93)=1,IF(I93="Reimbursement",AND(J93&lt;&gt;"",J93&lt;&gt;A93,COUNTIFS(A$6:A$205,J93,I$6:I$205,"Expense",K$6:K$205,"Reviewed")=1),TRUE),IF(I93="Exclude",N93&lt;&gt;"",TRUE)),"OK","CHECK"))</f>
        <v/>
      </c>
    </row>
    <row r="94" spans="1:15" x14ac:dyDescent="0.25">
      <c r="A94" s="8" t="str">
        <f>IF('Blank Originals'!A94="","",'Blank Originals'!A94)</f>
        <v/>
      </c>
      <c r="B94" s="9" t="str">
        <f>IF('Blank Originals'!B94="","",'Blank Originals'!B94)</f>
        <v/>
      </c>
      <c r="C94" s="8" t="str">
        <f>IF('Blank Originals'!C94="","",'Blank Originals'!C94)</f>
        <v/>
      </c>
      <c r="D94" s="8" t="str">
        <f>IF('Blank Originals'!D94="","",'Blank Originals'!D94)</f>
        <v/>
      </c>
      <c r="E94" s="10" t="str">
        <f>IF('Blank Originals'!E94="","",'Blank Originals'!E94)</f>
        <v/>
      </c>
      <c r="F94" s="8" t="str">
        <f>IF('Blank Originals'!F94="","",'Blank Originals'!F94)</f>
        <v/>
      </c>
      <c r="G94" s="8" t="str">
        <f>IF('Blank Originals'!G94="","",'Blank Originals'!G94)</f>
        <v/>
      </c>
      <c r="H94" s="5"/>
      <c r="I94" s="5"/>
      <c r="J94" s="5"/>
      <c r="K94" s="5"/>
      <c r="L94" s="10">
        <f>IF(AND(I94="Expense",O94="OK"),-E94,0)</f>
        <v>0</v>
      </c>
      <c r="M94" s="5"/>
      <c r="N94" s="5"/>
      <c r="O94" s="8" t="str">
        <f>IF(AND(COUNTIF(A94:G94,"?*")+COUNT(A94:G94)=0,COUNTA(H94:K94,M94:N94)=0),"",IF(AND(A94&lt;&gt;"",ISNUMBER(B94),C94&lt;&gt;"",D94&lt;&gt;"",ISNUMBER(E94),F94&lt;&gt;"",G94&lt;&gt;"",OR(H94="Office",H94="Software",H94="Travel",H94="Other"),OR(I94="Expense",I94="Transfer",I94="Reimbursement",I94="Exclude"),K94="Reviewed",M94&lt;&gt;"",COUNTIF(A$6:A$205,A94)=1,IF(I94="Reimbursement",AND(J94&lt;&gt;"",J94&lt;&gt;A94,COUNTIFS(A$6:A$205,J94,I$6:I$205,"Expense",K$6:K$205,"Reviewed")=1),TRUE),IF(I94="Exclude",N94&lt;&gt;"",TRUE)),"OK","CHECK"))</f>
        <v/>
      </c>
    </row>
    <row r="95" spans="1:15" x14ac:dyDescent="0.25">
      <c r="A95" s="8" t="str">
        <f>IF('Blank Originals'!A95="","",'Blank Originals'!A95)</f>
        <v/>
      </c>
      <c r="B95" s="9" t="str">
        <f>IF('Blank Originals'!B95="","",'Blank Originals'!B95)</f>
        <v/>
      </c>
      <c r="C95" s="8" t="str">
        <f>IF('Blank Originals'!C95="","",'Blank Originals'!C95)</f>
        <v/>
      </c>
      <c r="D95" s="8" t="str">
        <f>IF('Blank Originals'!D95="","",'Blank Originals'!D95)</f>
        <v/>
      </c>
      <c r="E95" s="10" t="str">
        <f>IF('Blank Originals'!E95="","",'Blank Originals'!E95)</f>
        <v/>
      </c>
      <c r="F95" s="8" t="str">
        <f>IF('Blank Originals'!F95="","",'Blank Originals'!F95)</f>
        <v/>
      </c>
      <c r="G95" s="8" t="str">
        <f>IF('Blank Originals'!G95="","",'Blank Originals'!G95)</f>
        <v/>
      </c>
      <c r="H95" s="5"/>
      <c r="I95" s="5"/>
      <c r="J95" s="5"/>
      <c r="K95" s="5"/>
      <c r="L95" s="10">
        <f>IF(AND(I95="Expense",O95="OK"),-E95,0)</f>
        <v>0</v>
      </c>
      <c r="M95" s="5"/>
      <c r="N95" s="5"/>
      <c r="O95" s="8" t="str">
        <f>IF(AND(COUNTIF(A95:G95,"?*")+COUNT(A95:G95)=0,COUNTA(H95:K95,M95:N95)=0),"",IF(AND(A95&lt;&gt;"",ISNUMBER(B95),C95&lt;&gt;"",D95&lt;&gt;"",ISNUMBER(E95),F95&lt;&gt;"",G95&lt;&gt;"",OR(H95="Office",H95="Software",H95="Travel",H95="Other"),OR(I95="Expense",I95="Transfer",I95="Reimbursement",I95="Exclude"),K95="Reviewed",M95&lt;&gt;"",COUNTIF(A$6:A$205,A95)=1,IF(I95="Reimbursement",AND(J95&lt;&gt;"",J95&lt;&gt;A95,COUNTIFS(A$6:A$205,J95,I$6:I$205,"Expense",K$6:K$205,"Reviewed")=1),TRUE),IF(I95="Exclude",N95&lt;&gt;"",TRUE)),"OK","CHECK"))</f>
        <v/>
      </c>
    </row>
    <row r="96" spans="1:15" x14ac:dyDescent="0.25">
      <c r="A96" s="8" t="str">
        <f>IF('Blank Originals'!A96="","",'Blank Originals'!A96)</f>
        <v/>
      </c>
      <c r="B96" s="9" t="str">
        <f>IF('Blank Originals'!B96="","",'Blank Originals'!B96)</f>
        <v/>
      </c>
      <c r="C96" s="8" t="str">
        <f>IF('Blank Originals'!C96="","",'Blank Originals'!C96)</f>
        <v/>
      </c>
      <c r="D96" s="8" t="str">
        <f>IF('Blank Originals'!D96="","",'Blank Originals'!D96)</f>
        <v/>
      </c>
      <c r="E96" s="10" t="str">
        <f>IF('Blank Originals'!E96="","",'Blank Originals'!E96)</f>
        <v/>
      </c>
      <c r="F96" s="8" t="str">
        <f>IF('Blank Originals'!F96="","",'Blank Originals'!F96)</f>
        <v/>
      </c>
      <c r="G96" s="8" t="str">
        <f>IF('Blank Originals'!G96="","",'Blank Originals'!G96)</f>
        <v/>
      </c>
      <c r="H96" s="5"/>
      <c r="I96" s="5"/>
      <c r="J96" s="5"/>
      <c r="K96" s="5"/>
      <c r="L96" s="10">
        <f>IF(AND(I96="Expense",O96="OK"),-E96,0)</f>
        <v>0</v>
      </c>
      <c r="M96" s="5"/>
      <c r="N96" s="5"/>
      <c r="O96" s="8" t="str">
        <f>IF(AND(COUNTIF(A96:G96,"?*")+COUNT(A96:G96)=0,COUNTA(H96:K96,M96:N96)=0),"",IF(AND(A96&lt;&gt;"",ISNUMBER(B96),C96&lt;&gt;"",D96&lt;&gt;"",ISNUMBER(E96),F96&lt;&gt;"",G96&lt;&gt;"",OR(H96="Office",H96="Software",H96="Travel",H96="Other"),OR(I96="Expense",I96="Transfer",I96="Reimbursement",I96="Exclude"),K96="Reviewed",M96&lt;&gt;"",COUNTIF(A$6:A$205,A96)=1,IF(I96="Reimbursement",AND(J96&lt;&gt;"",J96&lt;&gt;A96,COUNTIFS(A$6:A$205,J96,I$6:I$205,"Expense",K$6:K$205,"Reviewed")=1),TRUE),IF(I96="Exclude",N96&lt;&gt;"",TRUE)),"OK","CHECK"))</f>
        <v/>
      </c>
    </row>
    <row r="97" spans="1:15" x14ac:dyDescent="0.25">
      <c r="A97" s="8" t="str">
        <f>IF('Blank Originals'!A97="","",'Blank Originals'!A97)</f>
        <v/>
      </c>
      <c r="B97" s="9" t="str">
        <f>IF('Blank Originals'!B97="","",'Blank Originals'!B97)</f>
        <v/>
      </c>
      <c r="C97" s="8" t="str">
        <f>IF('Blank Originals'!C97="","",'Blank Originals'!C97)</f>
        <v/>
      </c>
      <c r="D97" s="8" t="str">
        <f>IF('Blank Originals'!D97="","",'Blank Originals'!D97)</f>
        <v/>
      </c>
      <c r="E97" s="10" t="str">
        <f>IF('Blank Originals'!E97="","",'Blank Originals'!E97)</f>
        <v/>
      </c>
      <c r="F97" s="8" t="str">
        <f>IF('Blank Originals'!F97="","",'Blank Originals'!F97)</f>
        <v/>
      </c>
      <c r="G97" s="8" t="str">
        <f>IF('Blank Originals'!G97="","",'Blank Originals'!G97)</f>
        <v/>
      </c>
      <c r="H97" s="5"/>
      <c r="I97" s="5"/>
      <c r="J97" s="5"/>
      <c r="K97" s="5"/>
      <c r="L97" s="10">
        <f>IF(AND(I97="Expense",O97="OK"),-E97,0)</f>
        <v>0</v>
      </c>
      <c r="M97" s="5"/>
      <c r="N97" s="5"/>
      <c r="O97" s="8" t="str">
        <f>IF(AND(COUNTIF(A97:G97,"?*")+COUNT(A97:G97)=0,COUNTA(H97:K97,M97:N97)=0),"",IF(AND(A97&lt;&gt;"",ISNUMBER(B97),C97&lt;&gt;"",D97&lt;&gt;"",ISNUMBER(E97),F97&lt;&gt;"",G97&lt;&gt;"",OR(H97="Office",H97="Software",H97="Travel",H97="Other"),OR(I97="Expense",I97="Transfer",I97="Reimbursement",I97="Exclude"),K97="Reviewed",M97&lt;&gt;"",COUNTIF(A$6:A$205,A97)=1,IF(I97="Reimbursement",AND(J97&lt;&gt;"",J97&lt;&gt;A97,COUNTIFS(A$6:A$205,J97,I$6:I$205,"Expense",K$6:K$205,"Reviewed")=1),TRUE),IF(I97="Exclude",N97&lt;&gt;"",TRUE)),"OK","CHECK"))</f>
        <v/>
      </c>
    </row>
    <row r="98" spans="1:15" x14ac:dyDescent="0.25">
      <c r="A98" s="8" t="str">
        <f>IF('Blank Originals'!A98="","",'Blank Originals'!A98)</f>
        <v/>
      </c>
      <c r="B98" s="9" t="str">
        <f>IF('Blank Originals'!B98="","",'Blank Originals'!B98)</f>
        <v/>
      </c>
      <c r="C98" s="8" t="str">
        <f>IF('Blank Originals'!C98="","",'Blank Originals'!C98)</f>
        <v/>
      </c>
      <c r="D98" s="8" t="str">
        <f>IF('Blank Originals'!D98="","",'Blank Originals'!D98)</f>
        <v/>
      </c>
      <c r="E98" s="10" t="str">
        <f>IF('Blank Originals'!E98="","",'Blank Originals'!E98)</f>
        <v/>
      </c>
      <c r="F98" s="8" t="str">
        <f>IF('Blank Originals'!F98="","",'Blank Originals'!F98)</f>
        <v/>
      </c>
      <c r="G98" s="8" t="str">
        <f>IF('Blank Originals'!G98="","",'Blank Originals'!G98)</f>
        <v/>
      </c>
      <c r="H98" s="5"/>
      <c r="I98" s="5"/>
      <c r="J98" s="5"/>
      <c r="K98" s="5"/>
      <c r="L98" s="10">
        <f>IF(AND(I98="Expense",O98="OK"),-E98,0)</f>
        <v>0</v>
      </c>
      <c r="M98" s="5"/>
      <c r="N98" s="5"/>
      <c r="O98" s="8" t="str">
        <f>IF(AND(COUNTIF(A98:G98,"?*")+COUNT(A98:G98)=0,COUNTA(H98:K98,M98:N98)=0),"",IF(AND(A98&lt;&gt;"",ISNUMBER(B98),C98&lt;&gt;"",D98&lt;&gt;"",ISNUMBER(E98),F98&lt;&gt;"",G98&lt;&gt;"",OR(H98="Office",H98="Software",H98="Travel",H98="Other"),OR(I98="Expense",I98="Transfer",I98="Reimbursement",I98="Exclude"),K98="Reviewed",M98&lt;&gt;"",COUNTIF(A$6:A$205,A98)=1,IF(I98="Reimbursement",AND(J98&lt;&gt;"",J98&lt;&gt;A98,COUNTIFS(A$6:A$205,J98,I$6:I$205,"Expense",K$6:K$205,"Reviewed")=1),TRUE),IF(I98="Exclude",N98&lt;&gt;"",TRUE)),"OK","CHECK"))</f>
        <v/>
      </c>
    </row>
    <row r="99" spans="1:15" x14ac:dyDescent="0.25">
      <c r="A99" s="8" t="str">
        <f>IF('Blank Originals'!A99="","",'Blank Originals'!A99)</f>
        <v/>
      </c>
      <c r="B99" s="9" t="str">
        <f>IF('Blank Originals'!B99="","",'Blank Originals'!B99)</f>
        <v/>
      </c>
      <c r="C99" s="8" t="str">
        <f>IF('Blank Originals'!C99="","",'Blank Originals'!C99)</f>
        <v/>
      </c>
      <c r="D99" s="8" t="str">
        <f>IF('Blank Originals'!D99="","",'Blank Originals'!D99)</f>
        <v/>
      </c>
      <c r="E99" s="10" t="str">
        <f>IF('Blank Originals'!E99="","",'Blank Originals'!E99)</f>
        <v/>
      </c>
      <c r="F99" s="8" t="str">
        <f>IF('Blank Originals'!F99="","",'Blank Originals'!F99)</f>
        <v/>
      </c>
      <c r="G99" s="8" t="str">
        <f>IF('Blank Originals'!G99="","",'Blank Originals'!G99)</f>
        <v/>
      </c>
      <c r="H99" s="5"/>
      <c r="I99" s="5"/>
      <c r="J99" s="5"/>
      <c r="K99" s="5"/>
      <c r="L99" s="10">
        <f>IF(AND(I99="Expense",O99="OK"),-E99,0)</f>
        <v>0</v>
      </c>
      <c r="M99" s="5"/>
      <c r="N99" s="5"/>
      <c r="O99" s="8" t="str">
        <f>IF(AND(COUNTIF(A99:G99,"?*")+COUNT(A99:G99)=0,COUNTA(H99:K99,M99:N99)=0),"",IF(AND(A99&lt;&gt;"",ISNUMBER(B99),C99&lt;&gt;"",D99&lt;&gt;"",ISNUMBER(E99),F99&lt;&gt;"",G99&lt;&gt;"",OR(H99="Office",H99="Software",H99="Travel",H99="Other"),OR(I99="Expense",I99="Transfer",I99="Reimbursement",I99="Exclude"),K99="Reviewed",M99&lt;&gt;"",COUNTIF(A$6:A$205,A99)=1,IF(I99="Reimbursement",AND(J99&lt;&gt;"",J99&lt;&gt;A99,COUNTIFS(A$6:A$205,J99,I$6:I$205,"Expense",K$6:K$205,"Reviewed")=1),TRUE),IF(I99="Exclude",N99&lt;&gt;"",TRUE)),"OK","CHECK"))</f>
        <v/>
      </c>
    </row>
    <row r="100" spans="1:15" x14ac:dyDescent="0.25">
      <c r="A100" s="8" t="str">
        <f>IF('Blank Originals'!A100="","",'Blank Originals'!A100)</f>
        <v/>
      </c>
      <c r="B100" s="9" t="str">
        <f>IF('Blank Originals'!B100="","",'Blank Originals'!B100)</f>
        <v/>
      </c>
      <c r="C100" s="8" t="str">
        <f>IF('Blank Originals'!C100="","",'Blank Originals'!C100)</f>
        <v/>
      </c>
      <c r="D100" s="8" t="str">
        <f>IF('Blank Originals'!D100="","",'Blank Originals'!D100)</f>
        <v/>
      </c>
      <c r="E100" s="10" t="str">
        <f>IF('Blank Originals'!E100="","",'Blank Originals'!E100)</f>
        <v/>
      </c>
      <c r="F100" s="8" t="str">
        <f>IF('Blank Originals'!F100="","",'Blank Originals'!F100)</f>
        <v/>
      </c>
      <c r="G100" s="8" t="str">
        <f>IF('Blank Originals'!G100="","",'Blank Originals'!G100)</f>
        <v/>
      </c>
      <c r="H100" s="5"/>
      <c r="I100" s="5"/>
      <c r="J100" s="5"/>
      <c r="K100" s="5"/>
      <c r="L100" s="10">
        <f>IF(AND(I100="Expense",O100="OK"),-E100,0)</f>
        <v>0</v>
      </c>
      <c r="M100" s="5"/>
      <c r="N100" s="5"/>
      <c r="O100" s="8" t="str">
        <f>IF(AND(COUNTIF(A100:G100,"?*")+COUNT(A100:G100)=0,COUNTA(H100:K100,M100:N100)=0),"",IF(AND(A100&lt;&gt;"",ISNUMBER(B100),C100&lt;&gt;"",D100&lt;&gt;"",ISNUMBER(E100),F100&lt;&gt;"",G100&lt;&gt;"",OR(H100="Office",H100="Software",H100="Travel",H100="Other"),OR(I100="Expense",I100="Transfer",I100="Reimbursement",I100="Exclude"),K100="Reviewed",M100&lt;&gt;"",COUNTIF(A$6:A$205,A100)=1,IF(I100="Reimbursement",AND(J100&lt;&gt;"",J100&lt;&gt;A100,COUNTIFS(A$6:A$205,J100,I$6:I$205,"Expense",K$6:K$205,"Reviewed")=1),TRUE),IF(I100="Exclude",N100&lt;&gt;"",TRUE)),"OK","CHECK"))</f>
        <v/>
      </c>
    </row>
    <row r="101" spans="1:15" x14ac:dyDescent="0.25">
      <c r="A101" s="8" t="str">
        <f>IF('Blank Originals'!A101="","",'Blank Originals'!A101)</f>
        <v/>
      </c>
      <c r="B101" s="9" t="str">
        <f>IF('Blank Originals'!B101="","",'Blank Originals'!B101)</f>
        <v/>
      </c>
      <c r="C101" s="8" t="str">
        <f>IF('Blank Originals'!C101="","",'Blank Originals'!C101)</f>
        <v/>
      </c>
      <c r="D101" s="8" t="str">
        <f>IF('Blank Originals'!D101="","",'Blank Originals'!D101)</f>
        <v/>
      </c>
      <c r="E101" s="10" t="str">
        <f>IF('Blank Originals'!E101="","",'Blank Originals'!E101)</f>
        <v/>
      </c>
      <c r="F101" s="8" t="str">
        <f>IF('Blank Originals'!F101="","",'Blank Originals'!F101)</f>
        <v/>
      </c>
      <c r="G101" s="8" t="str">
        <f>IF('Blank Originals'!G101="","",'Blank Originals'!G101)</f>
        <v/>
      </c>
      <c r="H101" s="5"/>
      <c r="I101" s="5"/>
      <c r="J101" s="5"/>
      <c r="K101" s="5"/>
      <c r="L101" s="10">
        <f>IF(AND(I101="Expense",O101="OK"),-E101,0)</f>
        <v>0</v>
      </c>
      <c r="M101" s="5"/>
      <c r="N101" s="5"/>
      <c r="O101" s="8" t="str">
        <f>IF(AND(COUNTIF(A101:G101,"?*")+COUNT(A101:G101)=0,COUNTA(H101:K101,M101:N101)=0),"",IF(AND(A101&lt;&gt;"",ISNUMBER(B101),C101&lt;&gt;"",D101&lt;&gt;"",ISNUMBER(E101),F101&lt;&gt;"",G101&lt;&gt;"",OR(H101="Office",H101="Software",H101="Travel",H101="Other"),OR(I101="Expense",I101="Transfer",I101="Reimbursement",I101="Exclude"),K101="Reviewed",M101&lt;&gt;"",COUNTIF(A$6:A$205,A101)=1,IF(I101="Reimbursement",AND(J101&lt;&gt;"",J101&lt;&gt;A101,COUNTIFS(A$6:A$205,J101,I$6:I$205,"Expense",K$6:K$205,"Reviewed")=1),TRUE),IF(I101="Exclude",N101&lt;&gt;"",TRUE)),"OK","CHECK"))</f>
        <v/>
      </c>
    </row>
    <row r="102" spans="1:15" x14ac:dyDescent="0.25">
      <c r="A102" s="8" t="str">
        <f>IF('Blank Originals'!A102="","",'Blank Originals'!A102)</f>
        <v/>
      </c>
      <c r="B102" s="9" t="str">
        <f>IF('Blank Originals'!B102="","",'Blank Originals'!B102)</f>
        <v/>
      </c>
      <c r="C102" s="8" t="str">
        <f>IF('Blank Originals'!C102="","",'Blank Originals'!C102)</f>
        <v/>
      </c>
      <c r="D102" s="8" t="str">
        <f>IF('Blank Originals'!D102="","",'Blank Originals'!D102)</f>
        <v/>
      </c>
      <c r="E102" s="10" t="str">
        <f>IF('Blank Originals'!E102="","",'Blank Originals'!E102)</f>
        <v/>
      </c>
      <c r="F102" s="8" t="str">
        <f>IF('Blank Originals'!F102="","",'Blank Originals'!F102)</f>
        <v/>
      </c>
      <c r="G102" s="8" t="str">
        <f>IF('Blank Originals'!G102="","",'Blank Originals'!G102)</f>
        <v/>
      </c>
      <c r="H102" s="5"/>
      <c r="I102" s="5"/>
      <c r="J102" s="5"/>
      <c r="K102" s="5"/>
      <c r="L102" s="10">
        <f>IF(AND(I102="Expense",O102="OK"),-E102,0)</f>
        <v>0</v>
      </c>
      <c r="M102" s="5"/>
      <c r="N102" s="5"/>
      <c r="O102" s="8" t="str">
        <f>IF(AND(COUNTIF(A102:G102,"?*")+COUNT(A102:G102)=0,COUNTA(H102:K102,M102:N102)=0),"",IF(AND(A102&lt;&gt;"",ISNUMBER(B102),C102&lt;&gt;"",D102&lt;&gt;"",ISNUMBER(E102),F102&lt;&gt;"",G102&lt;&gt;"",OR(H102="Office",H102="Software",H102="Travel",H102="Other"),OR(I102="Expense",I102="Transfer",I102="Reimbursement",I102="Exclude"),K102="Reviewed",M102&lt;&gt;"",COUNTIF(A$6:A$205,A102)=1,IF(I102="Reimbursement",AND(J102&lt;&gt;"",J102&lt;&gt;A102,COUNTIFS(A$6:A$205,J102,I$6:I$205,"Expense",K$6:K$205,"Reviewed")=1),TRUE),IF(I102="Exclude",N102&lt;&gt;"",TRUE)),"OK","CHECK"))</f>
        <v/>
      </c>
    </row>
    <row r="103" spans="1:15" x14ac:dyDescent="0.25">
      <c r="A103" s="8" t="str">
        <f>IF('Blank Originals'!A103="","",'Blank Originals'!A103)</f>
        <v/>
      </c>
      <c r="B103" s="9" t="str">
        <f>IF('Blank Originals'!B103="","",'Blank Originals'!B103)</f>
        <v/>
      </c>
      <c r="C103" s="8" t="str">
        <f>IF('Blank Originals'!C103="","",'Blank Originals'!C103)</f>
        <v/>
      </c>
      <c r="D103" s="8" t="str">
        <f>IF('Blank Originals'!D103="","",'Blank Originals'!D103)</f>
        <v/>
      </c>
      <c r="E103" s="10" t="str">
        <f>IF('Blank Originals'!E103="","",'Blank Originals'!E103)</f>
        <v/>
      </c>
      <c r="F103" s="8" t="str">
        <f>IF('Blank Originals'!F103="","",'Blank Originals'!F103)</f>
        <v/>
      </c>
      <c r="G103" s="8" t="str">
        <f>IF('Blank Originals'!G103="","",'Blank Originals'!G103)</f>
        <v/>
      </c>
      <c r="H103" s="5"/>
      <c r="I103" s="5"/>
      <c r="J103" s="5"/>
      <c r="K103" s="5"/>
      <c r="L103" s="10">
        <f>IF(AND(I103="Expense",O103="OK"),-E103,0)</f>
        <v>0</v>
      </c>
      <c r="M103" s="5"/>
      <c r="N103" s="5"/>
      <c r="O103" s="8" t="str">
        <f>IF(AND(COUNTIF(A103:G103,"?*")+COUNT(A103:G103)=0,COUNTA(H103:K103,M103:N103)=0),"",IF(AND(A103&lt;&gt;"",ISNUMBER(B103),C103&lt;&gt;"",D103&lt;&gt;"",ISNUMBER(E103),F103&lt;&gt;"",G103&lt;&gt;"",OR(H103="Office",H103="Software",H103="Travel",H103="Other"),OR(I103="Expense",I103="Transfer",I103="Reimbursement",I103="Exclude"),K103="Reviewed",M103&lt;&gt;"",COUNTIF(A$6:A$205,A103)=1,IF(I103="Reimbursement",AND(J103&lt;&gt;"",J103&lt;&gt;A103,COUNTIFS(A$6:A$205,J103,I$6:I$205,"Expense",K$6:K$205,"Reviewed")=1),TRUE),IF(I103="Exclude",N103&lt;&gt;"",TRUE)),"OK","CHECK"))</f>
        <v/>
      </c>
    </row>
    <row r="104" spans="1:15" x14ac:dyDescent="0.25">
      <c r="A104" s="8" t="str">
        <f>IF('Blank Originals'!A104="","",'Blank Originals'!A104)</f>
        <v/>
      </c>
      <c r="B104" s="9" t="str">
        <f>IF('Blank Originals'!B104="","",'Blank Originals'!B104)</f>
        <v/>
      </c>
      <c r="C104" s="8" t="str">
        <f>IF('Blank Originals'!C104="","",'Blank Originals'!C104)</f>
        <v/>
      </c>
      <c r="D104" s="8" t="str">
        <f>IF('Blank Originals'!D104="","",'Blank Originals'!D104)</f>
        <v/>
      </c>
      <c r="E104" s="10" t="str">
        <f>IF('Blank Originals'!E104="","",'Blank Originals'!E104)</f>
        <v/>
      </c>
      <c r="F104" s="8" t="str">
        <f>IF('Blank Originals'!F104="","",'Blank Originals'!F104)</f>
        <v/>
      </c>
      <c r="G104" s="8" t="str">
        <f>IF('Blank Originals'!G104="","",'Blank Originals'!G104)</f>
        <v/>
      </c>
      <c r="H104" s="5"/>
      <c r="I104" s="5"/>
      <c r="J104" s="5"/>
      <c r="K104" s="5"/>
      <c r="L104" s="10">
        <f>IF(AND(I104="Expense",O104="OK"),-E104,0)</f>
        <v>0</v>
      </c>
      <c r="M104" s="5"/>
      <c r="N104" s="5"/>
      <c r="O104" s="8" t="str">
        <f>IF(AND(COUNTIF(A104:G104,"?*")+COUNT(A104:G104)=0,COUNTA(H104:K104,M104:N104)=0),"",IF(AND(A104&lt;&gt;"",ISNUMBER(B104),C104&lt;&gt;"",D104&lt;&gt;"",ISNUMBER(E104),F104&lt;&gt;"",G104&lt;&gt;"",OR(H104="Office",H104="Software",H104="Travel",H104="Other"),OR(I104="Expense",I104="Transfer",I104="Reimbursement",I104="Exclude"),K104="Reviewed",M104&lt;&gt;"",COUNTIF(A$6:A$205,A104)=1,IF(I104="Reimbursement",AND(J104&lt;&gt;"",J104&lt;&gt;A104,COUNTIFS(A$6:A$205,J104,I$6:I$205,"Expense",K$6:K$205,"Reviewed")=1),TRUE),IF(I104="Exclude",N104&lt;&gt;"",TRUE)),"OK","CHECK"))</f>
        <v/>
      </c>
    </row>
    <row r="105" spans="1:15" x14ac:dyDescent="0.25">
      <c r="A105" s="8" t="str">
        <f>IF('Blank Originals'!A105="","",'Blank Originals'!A105)</f>
        <v/>
      </c>
      <c r="B105" s="9" t="str">
        <f>IF('Blank Originals'!B105="","",'Blank Originals'!B105)</f>
        <v/>
      </c>
      <c r="C105" s="8" t="str">
        <f>IF('Blank Originals'!C105="","",'Blank Originals'!C105)</f>
        <v/>
      </c>
      <c r="D105" s="8" t="str">
        <f>IF('Blank Originals'!D105="","",'Blank Originals'!D105)</f>
        <v/>
      </c>
      <c r="E105" s="10" t="str">
        <f>IF('Blank Originals'!E105="","",'Blank Originals'!E105)</f>
        <v/>
      </c>
      <c r="F105" s="8" t="str">
        <f>IF('Blank Originals'!F105="","",'Blank Originals'!F105)</f>
        <v/>
      </c>
      <c r="G105" s="8" t="str">
        <f>IF('Blank Originals'!G105="","",'Blank Originals'!G105)</f>
        <v/>
      </c>
      <c r="H105" s="5"/>
      <c r="I105" s="5"/>
      <c r="J105" s="5"/>
      <c r="K105" s="5"/>
      <c r="L105" s="10">
        <f>IF(AND(I105="Expense",O105="OK"),-E105,0)</f>
        <v>0</v>
      </c>
      <c r="M105" s="5"/>
      <c r="N105" s="5"/>
      <c r="O105" s="8" t="str">
        <f>IF(AND(COUNTIF(A105:G105,"?*")+COUNT(A105:G105)=0,COUNTA(H105:K105,M105:N105)=0),"",IF(AND(A105&lt;&gt;"",ISNUMBER(B105),C105&lt;&gt;"",D105&lt;&gt;"",ISNUMBER(E105),F105&lt;&gt;"",G105&lt;&gt;"",OR(H105="Office",H105="Software",H105="Travel",H105="Other"),OR(I105="Expense",I105="Transfer",I105="Reimbursement",I105="Exclude"),K105="Reviewed",M105&lt;&gt;"",COUNTIF(A$6:A$205,A105)=1,IF(I105="Reimbursement",AND(J105&lt;&gt;"",J105&lt;&gt;A105,COUNTIFS(A$6:A$205,J105,I$6:I$205,"Expense",K$6:K$205,"Reviewed")=1),TRUE),IF(I105="Exclude",N105&lt;&gt;"",TRUE)),"OK","CHECK"))</f>
        <v/>
      </c>
    </row>
    <row r="106" spans="1:15" x14ac:dyDescent="0.25">
      <c r="A106" s="8" t="str">
        <f>IF('Blank Originals'!A106="","",'Blank Originals'!A106)</f>
        <v/>
      </c>
      <c r="B106" s="9" t="str">
        <f>IF('Blank Originals'!B106="","",'Blank Originals'!B106)</f>
        <v/>
      </c>
      <c r="C106" s="8" t="str">
        <f>IF('Blank Originals'!C106="","",'Blank Originals'!C106)</f>
        <v/>
      </c>
      <c r="D106" s="8" t="str">
        <f>IF('Blank Originals'!D106="","",'Blank Originals'!D106)</f>
        <v/>
      </c>
      <c r="E106" s="10" t="str">
        <f>IF('Blank Originals'!E106="","",'Blank Originals'!E106)</f>
        <v/>
      </c>
      <c r="F106" s="8" t="str">
        <f>IF('Blank Originals'!F106="","",'Blank Originals'!F106)</f>
        <v/>
      </c>
      <c r="G106" s="8" t="str">
        <f>IF('Blank Originals'!G106="","",'Blank Originals'!G106)</f>
        <v/>
      </c>
      <c r="H106" s="5"/>
      <c r="I106" s="5"/>
      <c r="J106" s="5"/>
      <c r="K106" s="5"/>
      <c r="L106" s="10">
        <f>IF(AND(I106="Expense",O106="OK"),-E106,0)</f>
        <v>0</v>
      </c>
      <c r="M106" s="5"/>
      <c r="N106" s="5"/>
      <c r="O106" s="8" t="str">
        <f>IF(AND(COUNTIF(A106:G106,"?*")+COUNT(A106:G106)=0,COUNTA(H106:K106,M106:N106)=0),"",IF(AND(A106&lt;&gt;"",ISNUMBER(B106),C106&lt;&gt;"",D106&lt;&gt;"",ISNUMBER(E106),F106&lt;&gt;"",G106&lt;&gt;"",OR(H106="Office",H106="Software",H106="Travel",H106="Other"),OR(I106="Expense",I106="Transfer",I106="Reimbursement",I106="Exclude"),K106="Reviewed",M106&lt;&gt;"",COUNTIF(A$6:A$205,A106)=1,IF(I106="Reimbursement",AND(J106&lt;&gt;"",J106&lt;&gt;A106,COUNTIFS(A$6:A$205,J106,I$6:I$205,"Expense",K$6:K$205,"Reviewed")=1),TRUE),IF(I106="Exclude",N106&lt;&gt;"",TRUE)),"OK","CHECK"))</f>
        <v/>
      </c>
    </row>
    <row r="107" spans="1:15" x14ac:dyDescent="0.25">
      <c r="A107" s="8" t="str">
        <f>IF('Blank Originals'!A107="","",'Blank Originals'!A107)</f>
        <v/>
      </c>
      <c r="B107" s="9" t="str">
        <f>IF('Blank Originals'!B107="","",'Blank Originals'!B107)</f>
        <v/>
      </c>
      <c r="C107" s="8" t="str">
        <f>IF('Blank Originals'!C107="","",'Blank Originals'!C107)</f>
        <v/>
      </c>
      <c r="D107" s="8" t="str">
        <f>IF('Blank Originals'!D107="","",'Blank Originals'!D107)</f>
        <v/>
      </c>
      <c r="E107" s="10" t="str">
        <f>IF('Blank Originals'!E107="","",'Blank Originals'!E107)</f>
        <v/>
      </c>
      <c r="F107" s="8" t="str">
        <f>IF('Blank Originals'!F107="","",'Blank Originals'!F107)</f>
        <v/>
      </c>
      <c r="G107" s="8" t="str">
        <f>IF('Blank Originals'!G107="","",'Blank Originals'!G107)</f>
        <v/>
      </c>
      <c r="H107" s="5"/>
      <c r="I107" s="5"/>
      <c r="J107" s="5"/>
      <c r="K107" s="5"/>
      <c r="L107" s="10">
        <f>IF(AND(I107="Expense",O107="OK"),-E107,0)</f>
        <v>0</v>
      </c>
      <c r="M107" s="5"/>
      <c r="N107" s="5"/>
      <c r="O107" s="8" t="str">
        <f>IF(AND(COUNTIF(A107:G107,"?*")+COUNT(A107:G107)=0,COUNTA(H107:K107,M107:N107)=0),"",IF(AND(A107&lt;&gt;"",ISNUMBER(B107),C107&lt;&gt;"",D107&lt;&gt;"",ISNUMBER(E107),F107&lt;&gt;"",G107&lt;&gt;"",OR(H107="Office",H107="Software",H107="Travel",H107="Other"),OR(I107="Expense",I107="Transfer",I107="Reimbursement",I107="Exclude"),K107="Reviewed",M107&lt;&gt;"",COUNTIF(A$6:A$205,A107)=1,IF(I107="Reimbursement",AND(J107&lt;&gt;"",J107&lt;&gt;A107,COUNTIFS(A$6:A$205,J107,I$6:I$205,"Expense",K$6:K$205,"Reviewed")=1),TRUE),IF(I107="Exclude",N107&lt;&gt;"",TRUE)),"OK","CHECK"))</f>
        <v/>
      </c>
    </row>
    <row r="108" spans="1:15" x14ac:dyDescent="0.25">
      <c r="A108" s="8" t="str">
        <f>IF('Blank Originals'!A108="","",'Blank Originals'!A108)</f>
        <v/>
      </c>
      <c r="B108" s="9" t="str">
        <f>IF('Blank Originals'!B108="","",'Blank Originals'!B108)</f>
        <v/>
      </c>
      <c r="C108" s="8" t="str">
        <f>IF('Blank Originals'!C108="","",'Blank Originals'!C108)</f>
        <v/>
      </c>
      <c r="D108" s="8" t="str">
        <f>IF('Blank Originals'!D108="","",'Blank Originals'!D108)</f>
        <v/>
      </c>
      <c r="E108" s="10" t="str">
        <f>IF('Blank Originals'!E108="","",'Blank Originals'!E108)</f>
        <v/>
      </c>
      <c r="F108" s="8" t="str">
        <f>IF('Blank Originals'!F108="","",'Blank Originals'!F108)</f>
        <v/>
      </c>
      <c r="G108" s="8" t="str">
        <f>IF('Blank Originals'!G108="","",'Blank Originals'!G108)</f>
        <v/>
      </c>
      <c r="H108" s="5"/>
      <c r="I108" s="5"/>
      <c r="J108" s="5"/>
      <c r="K108" s="5"/>
      <c r="L108" s="10">
        <f>IF(AND(I108="Expense",O108="OK"),-E108,0)</f>
        <v>0</v>
      </c>
      <c r="M108" s="5"/>
      <c r="N108" s="5"/>
      <c r="O108" s="8" t="str">
        <f>IF(AND(COUNTIF(A108:G108,"?*")+COUNT(A108:G108)=0,COUNTA(H108:K108,M108:N108)=0),"",IF(AND(A108&lt;&gt;"",ISNUMBER(B108),C108&lt;&gt;"",D108&lt;&gt;"",ISNUMBER(E108),F108&lt;&gt;"",G108&lt;&gt;"",OR(H108="Office",H108="Software",H108="Travel",H108="Other"),OR(I108="Expense",I108="Transfer",I108="Reimbursement",I108="Exclude"),K108="Reviewed",M108&lt;&gt;"",COUNTIF(A$6:A$205,A108)=1,IF(I108="Reimbursement",AND(J108&lt;&gt;"",J108&lt;&gt;A108,COUNTIFS(A$6:A$205,J108,I$6:I$205,"Expense",K$6:K$205,"Reviewed")=1),TRUE),IF(I108="Exclude",N108&lt;&gt;"",TRUE)),"OK","CHECK"))</f>
        <v/>
      </c>
    </row>
    <row r="109" spans="1:15" x14ac:dyDescent="0.25">
      <c r="A109" s="8" t="str">
        <f>IF('Blank Originals'!A109="","",'Blank Originals'!A109)</f>
        <v/>
      </c>
      <c r="B109" s="9" t="str">
        <f>IF('Blank Originals'!B109="","",'Blank Originals'!B109)</f>
        <v/>
      </c>
      <c r="C109" s="8" t="str">
        <f>IF('Blank Originals'!C109="","",'Blank Originals'!C109)</f>
        <v/>
      </c>
      <c r="D109" s="8" t="str">
        <f>IF('Blank Originals'!D109="","",'Blank Originals'!D109)</f>
        <v/>
      </c>
      <c r="E109" s="10" t="str">
        <f>IF('Blank Originals'!E109="","",'Blank Originals'!E109)</f>
        <v/>
      </c>
      <c r="F109" s="8" t="str">
        <f>IF('Blank Originals'!F109="","",'Blank Originals'!F109)</f>
        <v/>
      </c>
      <c r="G109" s="8" t="str">
        <f>IF('Blank Originals'!G109="","",'Blank Originals'!G109)</f>
        <v/>
      </c>
      <c r="H109" s="5"/>
      <c r="I109" s="5"/>
      <c r="J109" s="5"/>
      <c r="K109" s="5"/>
      <c r="L109" s="10">
        <f>IF(AND(I109="Expense",O109="OK"),-E109,0)</f>
        <v>0</v>
      </c>
      <c r="M109" s="5"/>
      <c r="N109" s="5"/>
      <c r="O109" s="8" t="str">
        <f>IF(AND(COUNTIF(A109:G109,"?*")+COUNT(A109:G109)=0,COUNTA(H109:K109,M109:N109)=0),"",IF(AND(A109&lt;&gt;"",ISNUMBER(B109),C109&lt;&gt;"",D109&lt;&gt;"",ISNUMBER(E109),F109&lt;&gt;"",G109&lt;&gt;"",OR(H109="Office",H109="Software",H109="Travel",H109="Other"),OR(I109="Expense",I109="Transfer",I109="Reimbursement",I109="Exclude"),K109="Reviewed",M109&lt;&gt;"",COUNTIF(A$6:A$205,A109)=1,IF(I109="Reimbursement",AND(J109&lt;&gt;"",J109&lt;&gt;A109,COUNTIFS(A$6:A$205,J109,I$6:I$205,"Expense",K$6:K$205,"Reviewed")=1),TRUE),IF(I109="Exclude",N109&lt;&gt;"",TRUE)),"OK","CHECK"))</f>
        <v/>
      </c>
    </row>
    <row r="110" spans="1:15" x14ac:dyDescent="0.25">
      <c r="A110" s="8" t="str">
        <f>IF('Blank Originals'!A110="","",'Blank Originals'!A110)</f>
        <v/>
      </c>
      <c r="B110" s="9" t="str">
        <f>IF('Blank Originals'!B110="","",'Blank Originals'!B110)</f>
        <v/>
      </c>
      <c r="C110" s="8" t="str">
        <f>IF('Blank Originals'!C110="","",'Blank Originals'!C110)</f>
        <v/>
      </c>
      <c r="D110" s="8" t="str">
        <f>IF('Blank Originals'!D110="","",'Blank Originals'!D110)</f>
        <v/>
      </c>
      <c r="E110" s="10" t="str">
        <f>IF('Blank Originals'!E110="","",'Blank Originals'!E110)</f>
        <v/>
      </c>
      <c r="F110" s="8" t="str">
        <f>IF('Blank Originals'!F110="","",'Blank Originals'!F110)</f>
        <v/>
      </c>
      <c r="G110" s="8" t="str">
        <f>IF('Blank Originals'!G110="","",'Blank Originals'!G110)</f>
        <v/>
      </c>
      <c r="H110" s="5"/>
      <c r="I110" s="5"/>
      <c r="J110" s="5"/>
      <c r="K110" s="5"/>
      <c r="L110" s="10">
        <f>IF(AND(I110="Expense",O110="OK"),-E110,0)</f>
        <v>0</v>
      </c>
      <c r="M110" s="5"/>
      <c r="N110" s="5"/>
      <c r="O110" s="8" t="str">
        <f>IF(AND(COUNTIF(A110:G110,"?*")+COUNT(A110:G110)=0,COUNTA(H110:K110,M110:N110)=0),"",IF(AND(A110&lt;&gt;"",ISNUMBER(B110),C110&lt;&gt;"",D110&lt;&gt;"",ISNUMBER(E110),F110&lt;&gt;"",G110&lt;&gt;"",OR(H110="Office",H110="Software",H110="Travel",H110="Other"),OR(I110="Expense",I110="Transfer",I110="Reimbursement",I110="Exclude"),K110="Reviewed",M110&lt;&gt;"",COUNTIF(A$6:A$205,A110)=1,IF(I110="Reimbursement",AND(J110&lt;&gt;"",J110&lt;&gt;A110,COUNTIFS(A$6:A$205,J110,I$6:I$205,"Expense",K$6:K$205,"Reviewed")=1),TRUE),IF(I110="Exclude",N110&lt;&gt;"",TRUE)),"OK","CHECK"))</f>
        <v/>
      </c>
    </row>
    <row r="111" spans="1:15" x14ac:dyDescent="0.25">
      <c r="A111" s="8" t="str">
        <f>IF('Blank Originals'!A111="","",'Blank Originals'!A111)</f>
        <v/>
      </c>
      <c r="B111" s="9" t="str">
        <f>IF('Blank Originals'!B111="","",'Blank Originals'!B111)</f>
        <v/>
      </c>
      <c r="C111" s="8" t="str">
        <f>IF('Blank Originals'!C111="","",'Blank Originals'!C111)</f>
        <v/>
      </c>
      <c r="D111" s="8" t="str">
        <f>IF('Blank Originals'!D111="","",'Blank Originals'!D111)</f>
        <v/>
      </c>
      <c r="E111" s="10" t="str">
        <f>IF('Blank Originals'!E111="","",'Blank Originals'!E111)</f>
        <v/>
      </c>
      <c r="F111" s="8" t="str">
        <f>IF('Blank Originals'!F111="","",'Blank Originals'!F111)</f>
        <v/>
      </c>
      <c r="G111" s="8" t="str">
        <f>IF('Blank Originals'!G111="","",'Blank Originals'!G111)</f>
        <v/>
      </c>
      <c r="H111" s="5"/>
      <c r="I111" s="5"/>
      <c r="J111" s="5"/>
      <c r="K111" s="5"/>
      <c r="L111" s="10">
        <f>IF(AND(I111="Expense",O111="OK"),-E111,0)</f>
        <v>0</v>
      </c>
      <c r="M111" s="5"/>
      <c r="N111" s="5"/>
      <c r="O111" s="8" t="str">
        <f>IF(AND(COUNTIF(A111:G111,"?*")+COUNT(A111:G111)=0,COUNTA(H111:K111,M111:N111)=0),"",IF(AND(A111&lt;&gt;"",ISNUMBER(B111),C111&lt;&gt;"",D111&lt;&gt;"",ISNUMBER(E111),F111&lt;&gt;"",G111&lt;&gt;"",OR(H111="Office",H111="Software",H111="Travel",H111="Other"),OR(I111="Expense",I111="Transfer",I111="Reimbursement",I111="Exclude"),K111="Reviewed",M111&lt;&gt;"",COUNTIF(A$6:A$205,A111)=1,IF(I111="Reimbursement",AND(J111&lt;&gt;"",J111&lt;&gt;A111,COUNTIFS(A$6:A$205,J111,I$6:I$205,"Expense",K$6:K$205,"Reviewed")=1),TRUE),IF(I111="Exclude",N111&lt;&gt;"",TRUE)),"OK","CHECK"))</f>
        <v/>
      </c>
    </row>
    <row r="112" spans="1:15" x14ac:dyDescent="0.25">
      <c r="A112" s="8" t="str">
        <f>IF('Blank Originals'!A112="","",'Blank Originals'!A112)</f>
        <v/>
      </c>
      <c r="B112" s="9" t="str">
        <f>IF('Blank Originals'!B112="","",'Blank Originals'!B112)</f>
        <v/>
      </c>
      <c r="C112" s="8" t="str">
        <f>IF('Blank Originals'!C112="","",'Blank Originals'!C112)</f>
        <v/>
      </c>
      <c r="D112" s="8" t="str">
        <f>IF('Blank Originals'!D112="","",'Blank Originals'!D112)</f>
        <v/>
      </c>
      <c r="E112" s="10" t="str">
        <f>IF('Blank Originals'!E112="","",'Blank Originals'!E112)</f>
        <v/>
      </c>
      <c r="F112" s="8" t="str">
        <f>IF('Blank Originals'!F112="","",'Blank Originals'!F112)</f>
        <v/>
      </c>
      <c r="G112" s="8" t="str">
        <f>IF('Blank Originals'!G112="","",'Blank Originals'!G112)</f>
        <v/>
      </c>
      <c r="H112" s="5"/>
      <c r="I112" s="5"/>
      <c r="J112" s="5"/>
      <c r="K112" s="5"/>
      <c r="L112" s="10">
        <f>IF(AND(I112="Expense",O112="OK"),-E112,0)</f>
        <v>0</v>
      </c>
      <c r="M112" s="5"/>
      <c r="N112" s="5"/>
      <c r="O112" s="8" t="str">
        <f>IF(AND(COUNTIF(A112:G112,"?*")+COUNT(A112:G112)=0,COUNTA(H112:K112,M112:N112)=0),"",IF(AND(A112&lt;&gt;"",ISNUMBER(B112),C112&lt;&gt;"",D112&lt;&gt;"",ISNUMBER(E112),F112&lt;&gt;"",G112&lt;&gt;"",OR(H112="Office",H112="Software",H112="Travel",H112="Other"),OR(I112="Expense",I112="Transfer",I112="Reimbursement",I112="Exclude"),K112="Reviewed",M112&lt;&gt;"",COUNTIF(A$6:A$205,A112)=1,IF(I112="Reimbursement",AND(J112&lt;&gt;"",J112&lt;&gt;A112,COUNTIFS(A$6:A$205,J112,I$6:I$205,"Expense",K$6:K$205,"Reviewed")=1),TRUE),IF(I112="Exclude",N112&lt;&gt;"",TRUE)),"OK","CHECK"))</f>
        <v/>
      </c>
    </row>
    <row r="113" spans="1:15" x14ac:dyDescent="0.25">
      <c r="A113" s="8" t="str">
        <f>IF('Blank Originals'!A113="","",'Blank Originals'!A113)</f>
        <v/>
      </c>
      <c r="B113" s="9" t="str">
        <f>IF('Blank Originals'!B113="","",'Blank Originals'!B113)</f>
        <v/>
      </c>
      <c r="C113" s="8" t="str">
        <f>IF('Blank Originals'!C113="","",'Blank Originals'!C113)</f>
        <v/>
      </c>
      <c r="D113" s="8" t="str">
        <f>IF('Blank Originals'!D113="","",'Blank Originals'!D113)</f>
        <v/>
      </c>
      <c r="E113" s="10" t="str">
        <f>IF('Blank Originals'!E113="","",'Blank Originals'!E113)</f>
        <v/>
      </c>
      <c r="F113" s="8" t="str">
        <f>IF('Blank Originals'!F113="","",'Blank Originals'!F113)</f>
        <v/>
      </c>
      <c r="G113" s="8" t="str">
        <f>IF('Blank Originals'!G113="","",'Blank Originals'!G113)</f>
        <v/>
      </c>
      <c r="H113" s="5"/>
      <c r="I113" s="5"/>
      <c r="J113" s="5"/>
      <c r="K113" s="5"/>
      <c r="L113" s="10">
        <f>IF(AND(I113="Expense",O113="OK"),-E113,0)</f>
        <v>0</v>
      </c>
      <c r="M113" s="5"/>
      <c r="N113" s="5"/>
      <c r="O113" s="8" t="str">
        <f>IF(AND(COUNTIF(A113:G113,"?*")+COUNT(A113:G113)=0,COUNTA(H113:K113,M113:N113)=0),"",IF(AND(A113&lt;&gt;"",ISNUMBER(B113),C113&lt;&gt;"",D113&lt;&gt;"",ISNUMBER(E113),F113&lt;&gt;"",G113&lt;&gt;"",OR(H113="Office",H113="Software",H113="Travel",H113="Other"),OR(I113="Expense",I113="Transfer",I113="Reimbursement",I113="Exclude"),K113="Reviewed",M113&lt;&gt;"",COUNTIF(A$6:A$205,A113)=1,IF(I113="Reimbursement",AND(J113&lt;&gt;"",J113&lt;&gt;A113,COUNTIFS(A$6:A$205,J113,I$6:I$205,"Expense",K$6:K$205,"Reviewed")=1),TRUE),IF(I113="Exclude",N113&lt;&gt;"",TRUE)),"OK","CHECK"))</f>
        <v/>
      </c>
    </row>
    <row r="114" spans="1:15" x14ac:dyDescent="0.25">
      <c r="A114" s="8" t="str">
        <f>IF('Blank Originals'!A114="","",'Blank Originals'!A114)</f>
        <v/>
      </c>
      <c r="B114" s="9" t="str">
        <f>IF('Blank Originals'!B114="","",'Blank Originals'!B114)</f>
        <v/>
      </c>
      <c r="C114" s="8" t="str">
        <f>IF('Blank Originals'!C114="","",'Blank Originals'!C114)</f>
        <v/>
      </c>
      <c r="D114" s="8" t="str">
        <f>IF('Blank Originals'!D114="","",'Blank Originals'!D114)</f>
        <v/>
      </c>
      <c r="E114" s="10" t="str">
        <f>IF('Blank Originals'!E114="","",'Blank Originals'!E114)</f>
        <v/>
      </c>
      <c r="F114" s="8" t="str">
        <f>IF('Blank Originals'!F114="","",'Blank Originals'!F114)</f>
        <v/>
      </c>
      <c r="G114" s="8" t="str">
        <f>IF('Blank Originals'!G114="","",'Blank Originals'!G114)</f>
        <v/>
      </c>
      <c r="H114" s="5"/>
      <c r="I114" s="5"/>
      <c r="J114" s="5"/>
      <c r="K114" s="5"/>
      <c r="L114" s="10">
        <f>IF(AND(I114="Expense",O114="OK"),-E114,0)</f>
        <v>0</v>
      </c>
      <c r="M114" s="5"/>
      <c r="N114" s="5"/>
      <c r="O114" s="8" t="str">
        <f>IF(AND(COUNTIF(A114:G114,"?*")+COUNT(A114:G114)=0,COUNTA(H114:K114,M114:N114)=0),"",IF(AND(A114&lt;&gt;"",ISNUMBER(B114),C114&lt;&gt;"",D114&lt;&gt;"",ISNUMBER(E114),F114&lt;&gt;"",G114&lt;&gt;"",OR(H114="Office",H114="Software",H114="Travel",H114="Other"),OR(I114="Expense",I114="Transfer",I114="Reimbursement",I114="Exclude"),K114="Reviewed",M114&lt;&gt;"",COUNTIF(A$6:A$205,A114)=1,IF(I114="Reimbursement",AND(J114&lt;&gt;"",J114&lt;&gt;A114,COUNTIFS(A$6:A$205,J114,I$6:I$205,"Expense",K$6:K$205,"Reviewed")=1),TRUE),IF(I114="Exclude",N114&lt;&gt;"",TRUE)),"OK","CHECK"))</f>
        <v/>
      </c>
    </row>
    <row r="115" spans="1:15" x14ac:dyDescent="0.25">
      <c r="A115" s="8" t="str">
        <f>IF('Blank Originals'!A115="","",'Blank Originals'!A115)</f>
        <v/>
      </c>
      <c r="B115" s="9" t="str">
        <f>IF('Blank Originals'!B115="","",'Blank Originals'!B115)</f>
        <v/>
      </c>
      <c r="C115" s="8" t="str">
        <f>IF('Blank Originals'!C115="","",'Blank Originals'!C115)</f>
        <v/>
      </c>
      <c r="D115" s="8" t="str">
        <f>IF('Blank Originals'!D115="","",'Blank Originals'!D115)</f>
        <v/>
      </c>
      <c r="E115" s="10" t="str">
        <f>IF('Blank Originals'!E115="","",'Blank Originals'!E115)</f>
        <v/>
      </c>
      <c r="F115" s="8" t="str">
        <f>IF('Blank Originals'!F115="","",'Blank Originals'!F115)</f>
        <v/>
      </c>
      <c r="G115" s="8" t="str">
        <f>IF('Blank Originals'!G115="","",'Blank Originals'!G115)</f>
        <v/>
      </c>
      <c r="H115" s="5"/>
      <c r="I115" s="5"/>
      <c r="J115" s="5"/>
      <c r="K115" s="5"/>
      <c r="L115" s="10">
        <f>IF(AND(I115="Expense",O115="OK"),-E115,0)</f>
        <v>0</v>
      </c>
      <c r="M115" s="5"/>
      <c r="N115" s="5"/>
      <c r="O115" s="8" t="str">
        <f>IF(AND(COUNTIF(A115:G115,"?*")+COUNT(A115:G115)=0,COUNTA(H115:K115,M115:N115)=0),"",IF(AND(A115&lt;&gt;"",ISNUMBER(B115),C115&lt;&gt;"",D115&lt;&gt;"",ISNUMBER(E115),F115&lt;&gt;"",G115&lt;&gt;"",OR(H115="Office",H115="Software",H115="Travel",H115="Other"),OR(I115="Expense",I115="Transfer",I115="Reimbursement",I115="Exclude"),K115="Reviewed",M115&lt;&gt;"",COUNTIF(A$6:A$205,A115)=1,IF(I115="Reimbursement",AND(J115&lt;&gt;"",J115&lt;&gt;A115,COUNTIFS(A$6:A$205,J115,I$6:I$205,"Expense",K$6:K$205,"Reviewed")=1),TRUE),IF(I115="Exclude",N115&lt;&gt;"",TRUE)),"OK","CHECK"))</f>
        <v/>
      </c>
    </row>
    <row r="116" spans="1:15" x14ac:dyDescent="0.25">
      <c r="A116" s="8" t="str">
        <f>IF('Blank Originals'!A116="","",'Blank Originals'!A116)</f>
        <v/>
      </c>
      <c r="B116" s="9" t="str">
        <f>IF('Blank Originals'!B116="","",'Blank Originals'!B116)</f>
        <v/>
      </c>
      <c r="C116" s="8" t="str">
        <f>IF('Blank Originals'!C116="","",'Blank Originals'!C116)</f>
        <v/>
      </c>
      <c r="D116" s="8" t="str">
        <f>IF('Blank Originals'!D116="","",'Blank Originals'!D116)</f>
        <v/>
      </c>
      <c r="E116" s="10" t="str">
        <f>IF('Blank Originals'!E116="","",'Blank Originals'!E116)</f>
        <v/>
      </c>
      <c r="F116" s="8" t="str">
        <f>IF('Blank Originals'!F116="","",'Blank Originals'!F116)</f>
        <v/>
      </c>
      <c r="G116" s="8" t="str">
        <f>IF('Blank Originals'!G116="","",'Blank Originals'!G116)</f>
        <v/>
      </c>
      <c r="H116" s="5"/>
      <c r="I116" s="5"/>
      <c r="J116" s="5"/>
      <c r="K116" s="5"/>
      <c r="L116" s="10">
        <f>IF(AND(I116="Expense",O116="OK"),-E116,0)</f>
        <v>0</v>
      </c>
      <c r="M116" s="5"/>
      <c r="N116" s="5"/>
      <c r="O116" s="8" t="str">
        <f>IF(AND(COUNTIF(A116:G116,"?*")+COUNT(A116:G116)=0,COUNTA(H116:K116,M116:N116)=0),"",IF(AND(A116&lt;&gt;"",ISNUMBER(B116),C116&lt;&gt;"",D116&lt;&gt;"",ISNUMBER(E116),F116&lt;&gt;"",G116&lt;&gt;"",OR(H116="Office",H116="Software",H116="Travel",H116="Other"),OR(I116="Expense",I116="Transfer",I116="Reimbursement",I116="Exclude"),K116="Reviewed",M116&lt;&gt;"",COUNTIF(A$6:A$205,A116)=1,IF(I116="Reimbursement",AND(J116&lt;&gt;"",J116&lt;&gt;A116,COUNTIFS(A$6:A$205,J116,I$6:I$205,"Expense",K$6:K$205,"Reviewed")=1),TRUE),IF(I116="Exclude",N116&lt;&gt;"",TRUE)),"OK","CHECK"))</f>
        <v/>
      </c>
    </row>
    <row r="117" spans="1:15" x14ac:dyDescent="0.25">
      <c r="A117" s="8" t="str">
        <f>IF('Blank Originals'!A117="","",'Blank Originals'!A117)</f>
        <v/>
      </c>
      <c r="B117" s="9" t="str">
        <f>IF('Blank Originals'!B117="","",'Blank Originals'!B117)</f>
        <v/>
      </c>
      <c r="C117" s="8" t="str">
        <f>IF('Blank Originals'!C117="","",'Blank Originals'!C117)</f>
        <v/>
      </c>
      <c r="D117" s="8" t="str">
        <f>IF('Blank Originals'!D117="","",'Blank Originals'!D117)</f>
        <v/>
      </c>
      <c r="E117" s="10" t="str">
        <f>IF('Blank Originals'!E117="","",'Blank Originals'!E117)</f>
        <v/>
      </c>
      <c r="F117" s="8" t="str">
        <f>IF('Blank Originals'!F117="","",'Blank Originals'!F117)</f>
        <v/>
      </c>
      <c r="G117" s="8" t="str">
        <f>IF('Blank Originals'!G117="","",'Blank Originals'!G117)</f>
        <v/>
      </c>
      <c r="H117" s="5"/>
      <c r="I117" s="5"/>
      <c r="J117" s="5"/>
      <c r="K117" s="5"/>
      <c r="L117" s="10">
        <f>IF(AND(I117="Expense",O117="OK"),-E117,0)</f>
        <v>0</v>
      </c>
      <c r="M117" s="5"/>
      <c r="N117" s="5"/>
      <c r="O117" s="8" t="str">
        <f>IF(AND(COUNTIF(A117:G117,"?*")+COUNT(A117:G117)=0,COUNTA(H117:K117,M117:N117)=0),"",IF(AND(A117&lt;&gt;"",ISNUMBER(B117),C117&lt;&gt;"",D117&lt;&gt;"",ISNUMBER(E117),F117&lt;&gt;"",G117&lt;&gt;"",OR(H117="Office",H117="Software",H117="Travel",H117="Other"),OR(I117="Expense",I117="Transfer",I117="Reimbursement",I117="Exclude"),K117="Reviewed",M117&lt;&gt;"",COUNTIF(A$6:A$205,A117)=1,IF(I117="Reimbursement",AND(J117&lt;&gt;"",J117&lt;&gt;A117,COUNTIFS(A$6:A$205,J117,I$6:I$205,"Expense",K$6:K$205,"Reviewed")=1),TRUE),IF(I117="Exclude",N117&lt;&gt;"",TRUE)),"OK","CHECK"))</f>
        <v/>
      </c>
    </row>
    <row r="118" spans="1:15" x14ac:dyDescent="0.25">
      <c r="A118" s="8" t="str">
        <f>IF('Blank Originals'!A118="","",'Blank Originals'!A118)</f>
        <v/>
      </c>
      <c r="B118" s="9" t="str">
        <f>IF('Blank Originals'!B118="","",'Blank Originals'!B118)</f>
        <v/>
      </c>
      <c r="C118" s="8" t="str">
        <f>IF('Blank Originals'!C118="","",'Blank Originals'!C118)</f>
        <v/>
      </c>
      <c r="D118" s="8" t="str">
        <f>IF('Blank Originals'!D118="","",'Blank Originals'!D118)</f>
        <v/>
      </c>
      <c r="E118" s="10" t="str">
        <f>IF('Blank Originals'!E118="","",'Blank Originals'!E118)</f>
        <v/>
      </c>
      <c r="F118" s="8" t="str">
        <f>IF('Blank Originals'!F118="","",'Blank Originals'!F118)</f>
        <v/>
      </c>
      <c r="G118" s="8" t="str">
        <f>IF('Blank Originals'!G118="","",'Blank Originals'!G118)</f>
        <v/>
      </c>
      <c r="H118" s="5"/>
      <c r="I118" s="5"/>
      <c r="J118" s="5"/>
      <c r="K118" s="5"/>
      <c r="L118" s="10">
        <f>IF(AND(I118="Expense",O118="OK"),-E118,0)</f>
        <v>0</v>
      </c>
      <c r="M118" s="5"/>
      <c r="N118" s="5"/>
      <c r="O118" s="8" t="str">
        <f>IF(AND(COUNTIF(A118:G118,"?*")+COUNT(A118:G118)=0,COUNTA(H118:K118,M118:N118)=0),"",IF(AND(A118&lt;&gt;"",ISNUMBER(B118),C118&lt;&gt;"",D118&lt;&gt;"",ISNUMBER(E118),F118&lt;&gt;"",G118&lt;&gt;"",OR(H118="Office",H118="Software",H118="Travel",H118="Other"),OR(I118="Expense",I118="Transfer",I118="Reimbursement",I118="Exclude"),K118="Reviewed",M118&lt;&gt;"",COUNTIF(A$6:A$205,A118)=1,IF(I118="Reimbursement",AND(J118&lt;&gt;"",J118&lt;&gt;A118,COUNTIFS(A$6:A$205,J118,I$6:I$205,"Expense",K$6:K$205,"Reviewed")=1),TRUE),IF(I118="Exclude",N118&lt;&gt;"",TRUE)),"OK","CHECK"))</f>
        <v/>
      </c>
    </row>
    <row r="119" spans="1:15" x14ac:dyDescent="0.25">
      <c r="A119" s="8" t="str">
        <f>IF('Blank Originals'!A119="","",'Blank Originals'!A119)</f>
        <v/>
      </c>
      <c r="B119" s="9" t="str">
        <f>IF('Blank Originals'!B119="","",'Blank Originals'!B119)</f>
        <v/>
      </c>
      <c r="C119" s="8" t="str">
        <f>IF('Blank Originals'!C119="","",'Blank Originals'!C119)</f>
        <v/>
      </c>
      <c r="D119" s="8" t="str">
        <f>IF('Blank Originals'!D119="","",'Blank Originals'!D119)</f>
        <v/>
      </c>
      <c r="E119" s="10" t="str">
        <f>IF('Blank Originals'!E119="","",'Blank Originals'!E119)</f>
        <v/>
      </c>
      <c r="F119" s="8" t="str">
        <f>IF('Blank Originals'!F119="","",'Blank Originals'!F119)</f>
        <v/>
      </c>
      <c r="G119" s="8" t="str">
        <f>IF('Blank Originals'!G119="","",'Blank Originals'!G119)</f>
        <v/>
      </c>
      <c r="H119" s="5"/>
      <c r="I119" s="5"/>
      <c r="J119" s="5"/>
      <c r="K119" s="5"/>
      <c r="L119" s="10">
        <f>IF(AND(I119="Expense",O119="OK"),-E119,0)</f>
        <v>0</v>
      </c>
      <c r="M119" s="5"/>
      <c r="N119" s="5"/>
      <c r="O119" s="8" t="str">
        <f>IF(AND(COUNTIF(A119:G119,"?*")+COUNT(A119:G119)=0,COUNTA(H119:K119,M119:N119)=0),"",IF(AND(A119&lt;&gt;"",ISNUMBER(B119),C119&lt;&gt;"",D119&lt;&gt;"",ISNUMBER(E119),F119&lt;&gt;"",G119&lt;&gt;"",OR(H119="Office",H119="Software",H119="Travel",H119="Other"),OR(I119="Expense",I119="Transfer",I119="Reimbursement",I119="Exclude"),K119="Reviewed",M119&lt;&gt;"",COUNTIF(A$6:A$205,A119)=1,IF(I119="Reimbursement",AND(J119&lt;&gt;"",J119&lt;&gt;A119,COUNTIFS(A$6:A$205,J119,I$6:I$205,"Expense",K$6:K$205,"Reviewed")=1),TRUE),IF(I119="Exclude",N119&lt;&gt;"",TRUE)),"OK","CHECK"))</f>
        <v/>
      </c>
    </row>
    <row r="120" spans="1:15" x14ac:dyDescent="0.25">
      <c r="A120" s="8" t="str">
        <f>IF('Blank Originals'!A120="","",'Blank Originals'!A120)</f>
        <v/>
      </c>
      <c r="B120" s="9" t="str">
        <f>IF('Blank Originals'!B120="","",'Blank Originals'!B120)</f>
        <v/>
      </c>
      <c r="C120" s="8" t="str">
        <f>IF('Blank Originals'!C120="","",'Blank Originals'!C120)</f>
        <v/>
      </c>
      <c r="D120" s="8" t="str">
        <f>IF('Blank Originals'!D120="","",'Blank Originals'!D120)</f>
        <v/>
      </c>
      <c r="E120" s="10" t="str">
        <f>IF('Blank Originals'!E120="","",'Blank Originals'!E120)</f>
        <v/>
      </c>
      <c r="F120" s="8" t="str">
        <f>IF('Blank Originals'!F120="","",'Blank Originals'!F120)</f>
        <v/>
      </c>
      <c r="G120" s="8" t="str">
        <f>IF('Blank Originals'!G120="","",'Blank Originals'!G120)</f>
        <v/>
      </c>
      <c r="H120" s="5"/>
      <c r="I120" s="5"/>
      <c r="J120" s="5"/>
      <c r="K120" s="5"/>
      <c r="L120" s="10">
        <f>IF(AND(I120="Expense",O120="OK"),-E120,0)</f>
        <v>0</v>
      </c>
      <c r="M120" s="5"/>
      <c r="N120" s="5"/>
      <c r="O120" s="8" t="str">
        <f>IF(AND(COUNTIF(A120:G120,"?*")+COUNT(A120:G120)=0,COUNTA(H120:K120,M120:N120)=0),"",IF(AND(A120&lt;&gt;"",ISNUMBER(B120),C120&lt;&gt;"",D120&lt;&gt;"",ISNUMBER(E120),F120&lt;&gt;"",G120&lt;&gt;"",OR(H120="Office",H120="Software",H120="Travel",H120="Other"),OR(I120="Expense",I120="Transfer",I120="Reimbursement",I120="Exclude"),K120="Reviewed",M120&lt;&gt;"",COUNTIF(A$6:A$205,A120)=1,IF(I120="Reimbursement",AND(J120&lt;&gt;"",J120&lt;&gt;A120,COUNTIFS(A$6:A$205,J120,I$6:I$205,"Expense",K$6:K$205,"Reviewed")=1),TRUE),IF(I120="Exclude",N120&lt;&gt;"",TRUE)),"OK","CHECK"))</f>
        <v/>
      </c>
    </row>
    <row r="121" spans="1:15" x14ac:dyDescent="0.25">
      <c r="A121" s="8" t="str">
        <f>IF('Blank Originals'!A121="","",'Blank Originals'!A121)</f>
        <v/>
      </c>
      <c r="B121" s="9" t="str">
        <f>IF('Blank Originals'!B121="","",'Blank Originals'!B121)</f>
        <v/>
      </c>
      <c r="C121" s="8" t="str">
        <f>IF('Blank Originals'!C121="","",'Blank Originals'!C121)</f>
        <v/>
      </c>
      <c r="D121" s="8" t="str">
        <f>IF('Blank Originals'!D121="","",'Blank Originals'!D121)</f>
        <v/>
      </c>
      <c r="E121" s="10" t="str">
        <f>IF('Blank Originals'!E121="","",'Blank Originals'!E121)</f>
        <v/>
      </c>
      <c r="F121" s="8" t="str">
        <f>IF('Blank Originals'!F121="","",'Blank Originals'!F121)</f>
        <v/>
      </c>
      <c r="G121" s="8" t="str">
        <f>IF('Blank Originals'!G121="","",'Blank Originals'!G121)</f>
        <v/>
      </c>
      <c r="H121" s="5"/>
      <c r="I121" s="5"/>
      <c r="J121" s="5"/>
      <c r="K121" s="5"/>
      <c r="L121" s="10">
        <f>IF(AND(I121="Expense",O121="OK"),-E121,0)</f>
        <v>0</v>
      </c>
      <c r="M121" s="5"/>
      <c r="N121" s="5"/>
      <c r="O121" s="8" t="str">
        <f>IF(AND(COUNTIF(A121:G121,"?*")+COUNT(A121:G121)=0,COUNTA(H121:K121,M121:N121)=0),"",IF(AND(A121&lt;&gt;"",ISNUMBER(B121),C121&lt;&gt;"",D121&lt;&gt;"",ISNUMBER(E121),F121&lt;&gt;"",G121&lt;&gt;"",OR(H121="Office",H121="Software",H121="Travel",H121="Other"),OR(I121="Expense",I121="Transfer",I121="Reimbursement",I121="Exclude"),K121="Reviewed",M121&lt;&gt;"",COUNTIF(A$6:A$205,A121)=1,IF(I121="Reimbursement",AND(J121&lt;&gt;"",J121&lt;&gt;A121,COUNTIFS(A$6:A$205,J121,I$6:I$205,"Expense",K$6:K$205,"Reviewed")=1),TRUE),IF(I121="Exclude",N121&lt;&gt;"",TRUE)),"OK","CHECK"))</f>
        <v/>
      </c>
    </row>
    <row r="122" spans="1:15" x14ac:dyDescent="0.25">
      <c r="A122" s="8" t="str">
        <f>IF('Blank Originals'!A122="","",'Blank Originals'!A122)</f>
        <v/>
      </c>
      <c r="B122" s="9" t="str">
        <f>IF('Blank Originals'!B122="","",'Blank Originals'!B122)</f>
        <v/>
      </c>
      <c r="C122" s="8" t="str">
        <f>IF('Blank Originals'!C122="","",'Blank Originals'!C122)</f>
        <v/>
      </c>
      <c r="D122" s="8" t="str">
        <f>IF('Blank Originals'!D122="","",'Blank Originals'!D122)</f>
        <v/>
      </c>
      <c r="E122" s="10" t="str">
        <f>IF('Blank Originals'!E122="","",'Blank Originals'!E122)</f>
        <v/>
      </c>
      <c r="F122" s="8" t="str">
        <f>IF('Blank Originals'!F122="","",'Blank Originals'!F122)</f>
        <v/>
      </c>
      <c r="G122" s="8" t="str">
        <f>IF('Blank Originals'!G122="","",'Blank Originals'!G122)</f>
        <v/>
      </c>
      <c r="H122" s="5"/>
      <c r="I122" s="5"/>
      <c r="J122" s="5"/>
      <c r="K122" s="5"/>
      <c r="L122" s="10">
        <f>IF(AND(I122="Expense",O122="OK"),-E122,0)</f>
        <v>0</v>
      </c>
      <c r="M122" s="5"/>
      <c r="N122" s="5"/>
      <c r="O122" s="8" t="str">
        <f>IF(AND(COUNTIF(A122:G122,"?*")+COUNT(A122:G122)=0,COUNTA(H122:K122,M122:N122)=0),"",IF(AND(A122&lt;&gt;"",ISNUMBER(B122),C122&lt;&gt;"",D122&lt;&gt;"",ISNUMBER(E122),F122&lt;&gt;"",G122&lt;&gt;"",OR(H122="Office",H122="Software",H122="Travel",H122="Other"),OR(I122="Expense",I122="Transfer",I122="Reimbursement",I122="Exclude"),K122="Reviewed",M122&lt;&gt;"",COUNTIF(A$6:A$205,A122)=1,IF(I122="Reimbursement",AND(J122&lt;&gt;"",J122&lt;&gt;A122,COUNTIFS(A$6:A$205,J122,I$6:I$205,"Expense",K$6:K$205,"Reviewed")=1),TRUE),IF(I122="Exclude",N122&lt;&gt;"",TRUE)),"OK","CHECK"))</f>
        <v/>
      </c>
    </row>
    <row r="123" spans="1:15" x14ac:dyDescent="0.25">
      <c r="A123" s="8" t="str">
        <f>IF('Blank Originals'!A123="","",'Blank Originals'!A123)</f>
        <v/>
      </c>
      <c r="B123" s="9" t="str">
        <f>IF('Blank Originals'!B123="","",'Blank Originals'!B123)</f>
        <v/>
      </c>
      <c r="C123" s="8" t="str">
        <f>IF('Blank Originals'!C123="","",'Blank Originals'!C123)</f>
        <v/>
      </c>
      <c r="D123" s="8" t="str">
        <f>IF('Blank Originals'!D123="","",'Blank Originals'!D123)</f>
        <v/>
      </c>
      <c r="E123" s="10" t="str">
        <f>IF('Blank Originals'!E123="","",'Blank Originals'!E123)</f>
        <v/>
      </c>
      <c r="F123" s="8" t="str">
        <f>IF('Blank Originals'!F123="","",'Blank Originals'!F123)</f>
        <v/>
      </c>
      <c r="G123" s="8" t="str">
        <f>IF('Blank Originals'!G123="","",'Blank Originals'!G123)</f>
        <v/>
      </c>
      <c r="H123" s="5"/>
      <c r="I123" s="5"/>
      <c r="J123" s="5"/>
      <c r="K123" s="5"/>
      <c r="L123" s="10">
        <f>IF(AND(I123="Expense",O123="OK"),-E123,0)</f>
        <v>0</v>
      </c>
      <c r="M123" s="5"/>
      <c r="N123" s="5"/>
      <c r="O123" s="8" t="str">
        <f>IF(AND(COUNTIF(A123:G123,"?*")+COUNT(A123:G123)=0,COUNTA(H123:K123,M123:N123)=0),"",IF(AND(A123&lt;&gt;"",ISNUMBER(B123),C123&lt;&gt;"",D123&lt;&gt;"",ISNUMBER(E123),F123&lt;&gt;"",G123&lt;&gt;"",OR(H123="Office",H123="Software",H123="Travel",H123="Other"),OR(I123="Expense",I123="Transfer",I123="Reimbursement",I123="Exclude"),K123="Reviewed",M123&lt;&gt;"",COUNTIF(A$6:A$205,A123)=1,IF(I123="Reimbursement",AND(J123&lt;&gt;"",J123&lt;&gt;A123,COUNTIFS(A$6:A$205,J123,I$6:I$205,"Expense",K$6:K$205,"Reviewed")=1),TRUE),IF(I123="Exclude",N123&lt;&gt;"",TRUE)),"OK","CHECK"))</f>
        <v/>
      </c>
    </row>
    <row r="124" spans="1:15" x14ac:dyDescent="0.25">
      <c r="A124" s="8" t="str">
        <f>IF('Blank Originals'!A124="","",'Blank Originals'!A124)</f>
        <v/>
      </c>
      <c r="B124" s="9" t="str">
        <f>IF('Blank Originals'!B124="","",'Blank Originals'!B124)</f>
        <v/>
      </c>
      <c r="C124" s="8" t="str">
        <f>IF('Blank Originals'!C124="","",'Blank Originals'!C124)</f>
        <v/>
      </c>
      <c r="D124" s="8" t="str">
        <f>IF('Blank Originals'!D124="","",'Blank Originals'!D124)</f>
        <v/>
      </c>
      <c r="E124" s="10" t="str">
        <f>IF('Blank Originals'!E124="","",'Blank Originals'!E124)</f>
        <v/>
      </c>
      <c r="F124" s="8" t="str">
        <f>IF('Blank Originals'!F124="","",'Blank Originals'!F124)</f>
        <v/>
      </c>
      <c r="G124" s="8" t="str">
        <f>IF('Blank Originals'!G124="","",'Blank Originals'!G124)</f>
        <v/>
      </c>
      <c r="H124" s="5"/>
      <c r="I124" s="5"/>
      <c r="J124" s="5"/>
      <c r="K124" s="5"/>
      <c r="L124" s="10">
        <f>IF(AND(I124="Expense",O124="OK"),-E124,0)</f>
        <v>0</v>
      </c>
      <c r="M124" s="5"/>
      <c r="N124" s="5"/>
      <c r="O124" s="8" t="str">
        <f>IF(AND(COUNTIF(A124:G124,"?*")+COUNT(A124:G124)=0,COUNTA(H124:K124,M124:N124)=0),"",IF(AND(A124&lt;&gt;"",ISNUMBER(B124),C124&lt;&gt;"",D124&lt;&gt;"",ISNUMBER(E124),F124&lt;&gt;"",G124&lt;&gt;"",OR(H124="Office",H124="Software",H124="Travel",H124="Other"),OR(I124="Expense",I124="Transfer",I124="Reimbursement",I124="Exclude"),K124="Reviewed",M124&lt;&gt;"",COUNTIF(A$6:A$205,A124)=1,IF(I124="Reimbursement",AND(J124&lt;&gt;"",J124&lt;&gt;A124,COUNTIFS(A$6:A$205,J124,I$6:I$205,"Expense",K$6:K$205,"Reviewed")=1),TRUE),IF(I124="Exclude",N124&lt;&gt;"",TRUE)),"OK","CHECK"))</f>
        <v/>
      </c>
    </row>
    <row r="125" spans="1:15" x14ac:dyDescent="0.25">
      <c r="A125" s="8" t="str">
        <f>IF('Blank Originals'!A125="","",'Blank Originals'!A125)</f>
        <v/>
      </c>
      <c r="B125" s="9" t="str">
        <f>IF('Blank Originals'!B125="","",'Blank Originals'!B125)</f>
        <v/>
      </c>
      <c r="C125" s="8" t="str">
        <f>IF('Blank Originals'!C125="","",'Blank Originals'!C125)</f>
        <v/>
      </c>
      <c r="D125" s="8" t="str">
        <f>IF('Blank Originals'!D125="","",'Blank Originals'!D125)</f>
        <v/>
      </c>
      <c r="E125" s="10" t="str">
        <f>IF('Blank Originals'!E125="","",'Blank Originals'!E125)</f>
        <v/>
      </c>
      <c r="F125" s="8" t="str">
        <f>IF('Blank Originals'!F125="","",'Blank Originals'!F125)</f>
        <v/>
      </c>
      <c r="G125" s="8" t="str">
        <f>IF('Blank Originals'!G125="","",'Blank Originals'!G125)</f>
        <v/>
      </c>
      <c r="H125" s="5"/>
      <c r="I125" s="5"/>
      <c r="J125" s="5"/>
      <c r="K125" s="5"/>
      <c r="L125" s="10">
        <f>IF(AND(I125="Expense",O125="OK"),-E125,0)</f>
        <v>0</v>
      </c>
      <c r="M125" s="5"/>
      <c r="N125" s="5"/>
      <c r="O125" s="8" t="str">
        <f>IF(AND(COUNTIF(A125:G125,"?*")+COUNT(A125:G125)=0,COUNTA(H125:K125,M125:N125)=0),"",IF(AND(A125&lt;&gt;"",ISNUMBER(B125),C125&lt;&gt;"",D125&lt;&gt;"",ISNUMBER(E125),F125&lt;&gt;"",G125&lt;&gt;"",OR(H125="Office",H125="Software",H125="Travel",H125="Other"),OR(I125="Expense",I125="Transfer",I125="Reimbursement",I125="Exclude"),K125="Reviewed",M125&lt;&gt;"",COUNTIF(A$6:A$205,A125)=1,IF(I125="Reimbursement",AND(J125&lt;&gt;"",J125&lt;&gt;A125,COUNTIFS(A$6:A$205,J125,I$6:I$205,"Expense",K$6:K$205,"Reviewed")=1),TRUE),IF(I125="Exclude",N125&lt;&gt;"",TRUE)),"OK","CHECK"))</f>
        <v/>
      </c>
    </row>
    <row r="126" spans="1:15" x14ac:dyDescent="0.25">
      <c r="A126" s="8" t="str">
        <f>IF('Blank Originals'!A126="","",'Blank Originals'!A126)</f>
        <v/>
      </c>
      <c r="B126" s="9" t="str">
        <f>IF('Blank Originals'!B126="","",'Blank Originals'!B126)</f>
        <v/>
      </c>
      <c r="C126" s="8" t="str">
        <f>IF('Blank Originals'!C126="","",'Blank Originals'!C126)</f>
        <v/>
      </c>
      <c r="D126" s="8" t="str">
        <f>IF('Blank Originals'!D126="","",'Blank Originals'!D126)</f>
        <v/>
      </c>
      <c r="E126" s="10" t="str">
        <f>IF('Blank Originals'!E126="","",'Blank Originals'!E126)</f>
        <v/>
      </c>
      <c r="F126" s="8" t="str">
        <f>IF('Blank Originals'!F126="","",'Blank Originals'!F126)</f>
        <v/>
      </c>
      <c r="G126" s="8" t="str">
        <f>IF('Blank Originals'!G126="","",'Blank Originals'!G126)</f>
        <v/>
      </c>
      <c r="H126" s="5"/>
      <c r="I126" s="5"/>
      <c r="J126" s="5"/>
      <c r="K126" s="5"/>
      <c r="L126" s="10">
        <f>IF(AND(I126="Expense",O126="OK"),-E126,0)</f>
        <v>0</v>
      </c>
      <c r="M126" s="5"/>
      <c r="N126" s="5"/>
      <c r="O126" s="8" t="str">
        <f>IF(AND(COUNTIF(A126:G126,"?*")+COUNT(A126:G126)=0,COUNTA(H126:K126,M126:N126)=0),"",IF(AND(A126&lt;&gt;"",ISNUMBER(B126),C126&lt;&gt;"",D126&lt;&gt;"",ISNUMBER(E126),F126&lt;&gt;"",G126&lt;&gt;"",OR(H126="Office",H126="Software",H126="Travel",H126="Other"),OR(I126="Expense",I126="Transfer",I126="Reimbursement",I126="Exclude"),K126="Reviewed",M126&lt;&gt;"",COUNTIF(A$6:A$205,A126)=1,IF(I126="Reimbursement",AND(J126&lt;&gt;"",J126&lt;&gt;A126,COUNTIFS(A$6:A$205,J126,I$6:I$205,"Expense",K$6:K$205,"Reviewed")=1),TRUE),IF(I126="Exclude",N126&lt;&gt;"",TRUE)),"OK","CHECK"))</f>
        <v/>
      </c>
    </row>
    <row r="127" spans="1:15" x14ac:dyDescent="0.25">
      <c r="A127" s="8" t="str">
        <f>IF('Blank Originals'!A127="","",'Blank Originals'!A127)</f>
        <v/>
      </c>
      <c r="B127" s="9" t="str">
        <f>IF('Blank Originals'!B127="","",'Blank Originals'!B127)</f>
        <v/>
      </c>
      <c r="C127" s="8" t="str">
        <f>IF('Blank Originals'!C127="","",'Blank Originals'!C127)</f>
        <v/>
      </c>
      <c r="D127" s="8" t="str">
        <f>IF('Blank Originals'!D127="","",'Blank Originals'!D127)</f>
        <v/>
      </c>
      <c r="E127" s="10" t="str">
        <f>IF('Blank Originals'!E127="","",'Blank Originals'!E127)</f>
        <v/>
      </c>
      <c r="F127" s="8" t="str">
        <f>IF('Blank Originals'!F127="","",'Blank Originals'!F127)</f>
        <v/>
      </c>
      <c r="G127" s="8" t="str">
        <f>IF('Blank Originals'!G127="","",'Blank Originals'!G127)</f>
        <v/>
      </c>
      <c r="H127" s="5"/>
      <c r="I127" s="5"/>
      <c r="J127" s="5"/>
      <c r="K127" s="5"/>
      <c r="L127" s="10">
        <f>IF(AND(I127="Expense",O127="OK"),-E127,0)</f>
        <v>0</v>
      </c>
      <c r="M127" s="5"/>
      <c r="N127" s="5"/>
      <c r="O127" s="8" t="str">
        <f>IF(AND(COUNTIF(A127:G127,"?*")+COUNT(A127:G127)=0,COUNTA(H127:K127,M127:N127)=0),"",IF(AND(A127&lt;&gt;"",ISNUMBER(B127),C127&lt;&gt;"",D127&lt;&gt;"",ISNUMBER(E127),F127&lt;&gt;"",G127&lt;&gt;"",OR(H127="Office",H127="Software",H127="Travel",H127="Other"),OR(I127="Expense",I127="Transfer",I127="Reimbursement",I127="Exclude"),K127="Reviewed",M127&lt;&gt;"",COUNTIF(A$6:A$205,A127)=1,IF(I127="Reimbursement",AND(J127&lt;&gt;"",J127&lt;&gt;A127,COUNTIFS(A$6:A$205,J127,I$6:I$205,"Expense",K$6:K$205,"Reviewed")=1),TRUE),IF(I127="Exclude",N127&lt;&gt;"",TRUE)),"OK","CHECK"))</f>
        <v/>
      </c>
    </row>
    <row r="128" spans="1:15" x14ac:dyDescent="0.25">
      <c r="A128" s="8" t="str">
        <f>IF('Blank Originals'!A128="","",'Blank Originals'!A128)</f>
        <v/>
      </c>
      <c r="B128" s="9" t="str">
        <f>IF('Blank Originals'!B128="","",'Blank Originals'!B128)</f>
        <v/>
      </c>
      <c r="C128" s="8" t="str">
        <f>IF('Blank Originals'!C128="","",'Blank Originals'!C128)</f>
        <v/>
      </c>
      <c r="D128" s="8" t="str">
        <f>IF('Blank Originals'!D128="","",'Blank Originals'!D128)</f>
        <v/>
      </c>
      <c r="E128" s="10" t="str">
        <f>IF('Blank Originals'!E128="","",'Blank Originals'!E128)</f>
        <v/>
      </c>
      <c r="F128" s="8" t="str">
        <f>IF('Blank Originals'!F128="","",'Blank Originals'!F128)</f>
        <v/>
      </c>
      <c r="G128" s="8" t="str">
        <f>IF('Blank Originals'!G128="","",'Blank Originals'!G128)</f>
        <v/>
      </c>
      <c r="H128" s="5"/>
      <c r="I128" s="5"/>
      <c r="J128" s="5"/>
      <c r="K128" s="5"/>
      <c r="L128" s="10">
        <f>IF(AND(I128="Expense",O128="OK"),-E128,0)</f>
        <v>0</v>
      </c>
      <c r="M128" s="5"/>
      <c r="N128" s="5"/>
      <c r="O128" s="8" t="str">
        <f>IF(AND(COUNTIF(A128:G128,"?*")+COUNT(A128:G128)=0,COUNTA(H128:K128,M128:N128)=0),"",IF(AND(A128&lt;&gt;"",ISNUMBER(B128),C128&lt;&gt;"",D128&lt;&gt;"",ISNUMBER(E128),F128&lt;&gt;"",G128&lt;&gt;"",OR(H128="Office",H128="Software",H128="Travel",H128="Other"),OR(I128="Expense",I128="Transfer",I128="Reimbursement",I128="Exclude"),K128="Reviewed",M128&lt;&gt;"",COUNTIF(A$6:A$205,A128)=1,IF(I128="Reimbursement",AND(J128&lt;&gt;"",J128&lt;&gt;A128,COUNTIFS(A$6:A$205,J128,I$6:I$205,"Expense",K$6:K$205,"Reviewed")=1),TRUE),IF(I128="Exclude",N128&lt;&gt;"",TRUE)),"OK","CHECK"))</f>
        <v/>
      </c>
    </row>
    <row r="129" spans="1:15" x14ac:dyDescent="0.25">
      <c r="A129" s="8" t="str">
        <f>IF('Blank Originals'!A129="","",'Blank Originals'!A129)</f>
        <v/>
      </c>
      <c r="B129" s="9" t="str">
        <f>IF('Blank Originals'!B129="","",'Blank Originals'!B129)</f>
        <v/>
      </c>
      <c r="C129" s="8" t="str">
        <f>IF('Blank Originals'!C129="","",'Blank Originals'!C129)</f>
        <v/>
      </c>
      <c r="D129" s="8" t="str">
        <f>IF('Blank Originals'!D129="","",'Blank Originals'!D129)</f>
        <v/>
      </c>
      <c r="E129" s="10" t="str">
        <f>IF('Blank Originals'!E129="","",'Blank Originals'!E129)</f>
        <v/>
      </c>
      <c r="F129" s="8" t="str">
        <f>IF('Blank Originals'!F129="","",'Blank Originals'!F129)</f>
        <v/>
      </c>
      <c r="G129" s="8" t="str">
        <f>IF('Blank Originals'!G129="","",'Blank Originals'!G129)</f>
        <v/>
      </c>
      <c r="H129" s="5"/>
      <c r="I129" s="5"/>
      <c r="J129" s="5"/>
      <c r="K129" s="5"/>
      <c r="L129" s="10">
        <f>IF(AND(I129="Expense",O129="OK"),-E129,0)</f>
        <v>0</v>
      </c>
      <c r="M129" s="5"/>
      <c r="N129" s="5"/>
      <c r="O129" s="8" t="str">
        <f>IF(AND(COUNTIF(A129:G129,"?*")+COUNT(A129:G129)=0,COUNTA(H129:K129,M129:N129)=0),"",IF(AND(A129&lt;&gt;"",ISNUMBER(B129),C129&lt;&gt;"",D129&lt;&gt;"",ISNUMBER(E129),F129&lt;&gt;"",G129&lt;&gt;"",OR(H129="Office",H129="Software",H129="Travel",H129="Other"),OR(I129="Expense",I129="Transfer",I129="Reimbursement",I129="Exclude"),K129="Reviewed",M129&lt;&gt;"",COUNTIF(A$6:A$205,A129)=1,IF(I129="Reimbursement",AND(J129&lt;&gt;"",J129&lt;&gt;A129,COUNTIFS(A$6:A$205,J129,I$6:I$205,"Expense",K$6:K$205,"Reviewed")=1),TRUE),IF(I129="Exclude",N129&lt;&gt;"",TRUE)),"OK","CHECK"))</f>
        <v/>
      </c>
    </row>
    <row r="130" spans="1:15" x14ac:dyDescent="0.25">
      <c r="A130" s="8" t="str">
        <f>IF('Blank Originals'!A130="","",'Blank Originals'!A130)</f>
        <v/>
      </c>
      <c r="B130" s="9" t="str">
        <f>IF('Blank Originals'!B130="","",'Blank Originals'!B130)</f>
        <v/>
      </c>
      <c r="C130" s="8" t="str">
        <f>IF('Blank Originals'!C130="","",'Blank Originals'!C130)</f>
        <v/>
      </c>
      <c r="D130" s="8" t="str">
        <f>IF('Blank Originals'!D130="","",'Blank Originals'!D130)</f>
        <v/>
      </c>
      <c r="E130" s="10" t="str">
        <f>IF('Blank Originals'!E130="","",'Blank Originals'!E130)</f>
        <v/>
      </c>
      <c r="F130" s="8" t="str">
        <f>IF('Blank Originals'!F130="","",'Blank Originals'!F130)</f>
        <v/>
      </c>
      <c r="G130" s="8" t="str">
        <f>IF('Blank Originals'!G130="","",'Blank Originals'!G130)</f>
        <v/>
      </c>
      <c r="H130" s="5"/>
      <c r="I130" s="5"/>
      <c r="J130" s="5"/>
      <c r="K130" s="5"/>
      <c r="L130" s="10">
        <f>IF(AND(I130="Expense",O130="OK"),-E130,0)</f>
        <v>0</v>
      </c>
      <c r="M130" s="5"/>
      <c r="N130" s="5"/>
      <c r="O130" s="8" t="str">
        <f>IF(AND(COUNTIF(A130:G130,"?*")+COUNT(A130:G130)=0,COUNTA(H130:K130,M130:N130)=0),"",IF(AND(A130&lt;&gt;"",ISNUMBER(B130),C130&lt;&gt;"",D130&lt;&gt;"",ISNUMBER(E130),F130&lt;&gt;"",G130&lt;&gt;"",OR(H130="Office",H130="Software",H130="Travel",H130="Other"),OR(I130="Expense",I130="Transfer",I130="Reimbursement",I130="Exclude"),K130="Reviewed",M130&lt;&gt;"",COUNTIF(A$6:A$205,A130)=1,IF(I130="Reimbursement",AND(J130&lt;&gt;"",J130&lt;&gt;A130,COUNTIFS(A$6:A$205,J130,I$6:I$205,"Expense",K$6:K$205,"Reviewed")=1),TRUE),IF(I130="Exclude",N130&lt;&gt;"",TRUE)),"OK","CHECK"))</f>
        <v/>
      </c>
    </row>
    <row r="131" spans="1:15" x14ac:dyDescent="0.25">
      <c r="A131" s="8" t="str">
        <f>IF('Blank Originals'!A131="","",'Blank Originals'!A131)</f>
        <v/>
      </c>
      <c r="B131" s="9" t="str">
        <f>IF('Blank Originals'!B131="","",'Blank Originals'!B131)</f>
        <v/>
      </c>
      <c r="C131" s="8" t="str">
        <f>IF('Blank Originals'!C131="","",'Blank Originals'!C131)</f>
        <v/>
      </c>
      <c r="D131" s="8" t="str">
        <f>IF('Blank Originals'!D131="","",'Blank Originals'!D131)</f>
        <v/>
      </c>
      <c r="E131" s="10" t="str">
        <f>IF('Blank Originals'!E131="","",'Blank Originals'!E131)</f>
        <v/>
      </c>
      <c r="F131" s="8" t="str">
        <f>IF('Blank Originals'!F131="","",'Blank Originals'!F131)</f>
        <v/>
      </c>
      <c r="G131" s="8" t="str">
        <f>IF('Blank Originals'!G131="","",'Blank Originals'!G131)</f>
        <v/>
      </c>
      <c r="H131" s="5"/>
      <c r="I131" s="5"/>
      <c r="J131" s="5"/>
      <c r="K131" s="5"/>
      <c r="L131" s="10">
        <f>IF(AND(I131="Expense",O131="OK"),-E131,0)</f>
        <v>0</v>
      </c>
      <c r="M131" s="5"/>
      <c r="N131" s="5"/>
      <c r="O131" s="8" t="str">
        <f>IF(AND(COUNTIF(A131:G131,"?*")+COUNT(A131:G131)=0,COUNTA(H131:K131,M131:N131)=0),"",IF(AND(A131&lt;&gt;"",ISNUMBER(B131),C131&lt;&gt;"",D131&lt;&gt;"",ISNUMBER(E131),F131&lt;&gt;"",G131&lt;&gt;"",OR(H131="Office",H131="Software",H131="Travel",H131="Other"),OR(I131="Expense",I131="Transfer",I131="Reimbursement",I131="Exclude"),K131="Reviewed",M131&lt;&gt;"",COUNTIF(A$6:A$205,A131)=1,IF(I131="Reimbursement",AND(J131&lt;&gt;"",J131&lt;&gt;A131,COUNTIFS(A$6:A$205,J131,I$6:I$205,"Expense",K$6:K$205,"Reviewed")=1),TRUE),IF(I131="Exclude",N131&lt;&gt;"",TRUE)),"OK","CHECK"))</f>
        <v/>
      </c>
    </row>
    <row r="132" spans="1:15" x14ac:dyDescent="0.25">
      <c r="A132" s="8" t="str">
        <f>IF('Blank Originals'!A132="","",'Blank Originals'!A132)</f>
        <v/>
      </c>
      <c r="B132" s="9" t="str">
        <f>IF('Blank Originals'!B132="","",'Blank Originals'!B132)</f>
        <v/>
      </c>
      <c r="C132" s="8" t="str">
        <f>IF('Blank Originals'!C132="","",'Blank Originals'!C132)</f>
        <v/>
      </c>
      <c r="D132" s="8" t="str">
        <f>IF('Blank Originals'!D132="","",'Blank Originals'!D132)</f>
        <v/>
      </c>
      <c r="E132" s="10" t="str">
        <f>IF('Blank Originals'!E132="","",'Blank Originals'!E132)</f>
        <v/>
      </c>
      <c r="F132" s="8" t="str">
        <f>IF('Blank Originals'!F132="","",'Blank Originals'!F132)</f>
        <v/>
      </c>
      <c r="G132" s="8" t="str">
        <f>IF('Blank Originals'!G132="","",'Blank Originals'!G132)</f>
        <v/>
      </c>
      <c r="H132" s="5"/>
      <c r="I132" s="5"/>
      <c r="J132" s="5"/>
      <c r="K132" s="5"/>
      <c r="L132" s="10">
        <f>IF(AND(I132="Expense",O132="OK"),-E132,0)</f>
        <v>0</v>
      </c>
      <c r="M132" s="5"/>
      <c r="N132" s="5"/>
      <c r="O132" s="8" t="str">
        <f>IF(AND(COUNTIF(A132:G132,"?*")+COUNT(A132:G132)=0,COUNTA(H132:K132,M132:N132)=0),"",IF(AND(A132&lt;&gt;"",ISNUMBER(B132),C132&lt;&gt;"",D132&lt;&gt;"",ISNUMBER(E132),F132&lt;&gt;"",G132&lt;&gt;"",OR(H132="Office",H132="Software",H132="Travel",H132="Other"),OR(I132="Expense",I132="Transfer",I132="Reimbursement",I132="Exclude"),K132="Reviewed",M132&lt;&gt;"",COUNTIF(A$6:A$205,A132)=1,IF(I132="Reimbursement",AND(J132&lt;&gt;"",J132&lt;&gt;A132,COUNTIFS(A$6:A$205,J132,I$6:I$205,"Expense",K$6:K$205,"Reviewed")=1),TRUE),IF(I132="Exclude",N132&lt;&gt;"",TRUE)),"OK","CHECK"))</f>
        <v/>
      </c>
    </row>
    <row r="133" spans="1:15" x14ac:dyDescent="0.25">
      <c r="A133" s="8" t="str">
        <f>IF('Blank Originals'!A133="","",'Blank Originals'!A133)</f>
        <v/>
      </c>
      <c r="B133" s="9" t="str">
        <f>IF('Blank Originals'!B133="","",'Blank Originals'!B133)</f>
        <v/>
      </c>
      <c r="C133" s="8" t="str">
        <f>IF('Blank Originals'!C133="","",'Blank Originals'!C133)</f>
        <v/>
      </c>
      <c r="D133" s="8" t="str">
        <f>IF('Blank Originals'!D133="","",'Blank Originals'!D133)</f>
        <v/>
      </c>
      <c r="E133" s="10" t="str">
        <f>IF('Blank Originals'!E133="","",'Blank Originals'!E133)</f>
        <v/>
      </c>
      <c r="F133" s="8" t="str">
        <f>IF('Blank Originals'!F133="","",'Blank Originals'!F133)</f>
        <v/>
      </c>
      <c r="G133" s="8" t="str">
        <f>IF('Blank Originals'!G133="","",'Blank Originals'!G133)</f>
        <v/>
      </c>
      <c r="H133" s="5"/>
      <c r="I133" s="5"/>
      <c r="J133" s="5"/>
      <c r="K133" s="5"/>
      <c r="L133" s="10">
        <f>IF(AND(I133="Expense",O133="OK"),-E133,0)</f>
        <v>0</v>
      </c>
      <c r="M133" s="5"/>
      <c r="N133" s="5"/>
      <c r="O133" s="8" t="str">
        <f>IF(AND(COUNTIF(A133:G133,"?*")+COUNT(A133:G133)=0,COUNTA(H133:K133,M133:N133)=0),"",IF(AND(A133&lt;&gt;"",ISNUMBER(B133),C133&lt;&gt;"",D133&lt;&gt;"",ISNUMBER(E133),F133&lt;&gt;"",G133&lt;&gt;"",OR(H133="Office",H133="Software",H133="Travel",H133="Other"),OR(I133="Expense",I133="Transfer",I133="Reimbursement",I133="Exclude"),K133="Reviewed",M133&lt;&gt;"",COUNTIF(A$6:A$205,A133)=1,IF(I133="Reimbursement",AND(J133&lt;&gt;"",J133&lt;&gt;A133,COUNTIFS(A$6:A$205,J133,I$6:I$205,"Expense",K$6:K$205,"Reviewed")=1),TRUE),IF(I133="Exclude",N133&lt;&gt;"",TRUE)),"OK","CHECK"))</f>
        <v/>
      </c>
    </row>
    <row r="134" spans="1:15" x14ac:dyDescent="0.25">
      <c r="A134" s="8" t="str">
        <f>IF('Blank Originals'!A134="","",'Blank Originals'!A134)</f>
        <v/>
      </c>
      <c r="B134" s="9" t="str">
        <f>IF('Blank Originals'!B134="","",'Blank Originals'!B134)</f>
        <v/>
      </c>
      <c r="C134" s="8" t="str">
        <f>IF('Blank Originals'!C134="","",'Blank Originals'!C134)</f>
        <v/>
      </c>
      <c r="D134" s="8" t="str">
        <f>IF('Blank Originals'!D134="","",'Blank Originals'!D134)</f>
        <v/>
      </c>
      <c r="E134" s="10" t="str">
        <f>IF('Blank Originals'!E134="","",'Blank Originals'!E134)</f>
        <v/>
      </c>
      <c r="F134" s="8" t="str">
        <f>IF('Blank Originals'!F134="","",'Blank Originals'!F134)</f>
        <v/>
      </c>
      <c r="G134" s="8" t="str">
        <f>IF('Blank Originals'!G134="","",'Blank Originals'!G134)</f>
        <v/>
      </c>
      <c r="H134" s="5"/>
      <c r="I134" s="5"/>
      <c r="J134" s="5"/>
      <c r="K134" s="5"/>
      <c r="L134" s="10">
        <f>IF(AND(I134="Expense",O134="OK"),-E134,0)</f>
        <v>0</v>
      </c>
      <c r="M134" s="5"/>
      <c r="N134" s="5"/>
      <c r="O134" s="8" t="str">
        <f>IF(AND(COUNTIF(A134:G134,"?*")+COUNT(A134:G134)=0,COUNTA(H134:K134,M134:N134)=0),"",IF(AND(A134&lt;&gt;"",ISNUMBER(B134),C134&lt;&gt;"",D134&lt;&gt;"",ISNUMBER(E134),F134&lt;&gt;"",G134&lt;&gt;"",OR(H134="Office",H134="Software",H134="Travel",H134="Other"),OR(I134="Expense",I134="Transfer",I134="Reimbursement",I134="Exclude"),K134="Reviewed",M134&lt;&gt;"",COUNTIF(A$6:A$205,A134)=1,IF(I134="Reimbursement",AND(J134&lt;&gt;"",J134&lt;&gt;A134,COUNTIFS(A$6:A$205,J134,I$6:I$205,"Expense",K$6:K$205,"Reviewed")=1),TRUE),IF(I134="Exclude",N134&lt;&gt;"",TRUE)),"OK","CHECK"))</f>
        <v/>
      </c>
    </row>
    <row r="135" spans="1:15" x14ac:dyDescent="0.25">
      <c r="A135" s="8" t="str">
        <f>IF('Blank Originals'!A135="","",'Blank Originals'!A135)</f>
        <v/>
      </c>
      <c r="B135" s="9" t="str">
        <f>IF('Blank Originals'!B135="","",'Blank Originals'!B135)</f>
        <v/>
      </c>
      <c r="C135" s="8" t="str">
        <f>IF('Blank Originals'!C135="","",'Blank Originals'!C135)</f>
        <v/>
      </c>
      <c r="D135" s="8" t="str">
        <f>IF('Blank Originals'!D135="","",'Blank Originals'!D135)</f>
        <v/>
      </c>
      <c r="E135" s="10" t="str">
        <f>IF('Blank Originals'!E135="","",'Blank Originals'!E135)</f>
        <v/>
      </c>
      <c r="F135" s="8" t="str">
        <f>IF('Blank Originals'!F135="","",'Blank Originals'!F135)</f>
        <v/>
      </c>
      <c r="G135" s="8" t="str">
        <f>IF('Blank Originals'!G135="","",'Blank Originals'!G135)</f>
        <v/>
      </c>
      <c r="H135" s="5"/>
      <c r="I135" s="5"/>
      <c r="J135" s="5"/>
      <c r="K135" s="5"/>
      <c r="L135" s="10">
        <f>IF(AND(I135="Expense",O135="OK"),-E135,0)</f>
        <v>0</v>
      </c>
      <c r="M135" s="5"/>
      <c r="N135" s="5"/>
      <c r="O135" s="8" t="str">
        <f>IF(AND(COUNTIF(A135:G135,"?*")+COUNT(A135:G135)=0,COUNTA(H135:K135,M135:N135)=0),"",IF(AND(A135&lt;&gt;"",ISNUMBER(B135),C135&lt;&gt;"",D135&lt;&gt;"",ISNUMBER(E135),F135&lt;&gt;"",G135&lt;&gt;"",OR(H135="Office",H135="Software",H135="Travel",H135="Other"),OR(I135="Expense",I135="Transfer",I135="Reimbursement",I135="Exclude"),K135="Reviewed",M135&lt;&gt;"",COUNTIF(A$6:A$205,A135)=1,IF(I135="Reimbursement",AND(J135&lt;&gt;"",J135&lt;&gt;A135,COUNTIFS(A$6:A$205,J135,I$6:I$205,"Expense",K$6:K$205,"Reviewed")=1),TRUE),IF(I135="Exclude",N135&lt;&gt;"",TRUE)),"OK","CHECK"))</f>
        <v/>
      </c>
    </row>
    <row r="136" spans="1:15" x14ac:dyDescent="0.25">
      <c r="A136" s="8" t="str">
        <f>IF('Blank Originals'!A136="","",'Blank Originals'!A136)</f>
        <v/>
      </c>
      <c r="B136" s="9" t="str">
        <f>IF('Blank Originals'!B136="","",'Blank Originals'!B136)</f>
        <v/>
      </c>
      <c r="C136" s="8" t="str">
        <f>IF('Blank Originals'!C136="","",'Blank Originals'!C136)</f>
        <v/>
      </c>
      <c r="D136" s="8" t="str">
        <f>IF('Blank Originals'!D136="","",'Blank Originals'!D136)</f>
        <v/>
      </c>
      <c r="E136" s="10" t="str">
        <f>IF('Blank Originals'!E136="","",'Blank Originals'!E136)</f>
        <v/>
      </c>
      <c r="F136" s="8" t="str">
        <f>IF('Blank Originals'!F136="","",'Blank Originals'!F136)</f>
        <v/>
      </c>
      <c r="G136" s="8" t="str">
        <f>IF('Blank Originals'!G136="","",'Blank Originals'!G136)</f>
        <v/>
      </c>
      <c r="H136" s="5"/>
      <c r="I136" s="5"/>
      <c r="J136" s="5"/>
      <c r="K136" s="5"/>
      <c r="L136" s="10">
        <f>IF(AND(I136="Expense",O136="OK"),-E136,0)</f>
        <v>0</v>
      </c>
      <c r="M136" s="5"/>
      <c r="N136" s="5"/>
      <c r="O136" s="8" t="str">
        <f>IF(AND(COUNTIF(A136:G136,"?*")+COUNT(A136:G136)=0,COUNTA(H136:K136,M136:N136)=0),"",IF(AND(A136&lt;&gt;"",ISNUMBER(B136),C136&lt;&gt;"",D136&lt;&gt;"",ISNUMBER(E136),F136&lt;&gt;"",G136&lt;&gt;"",OR(H136="Office",H136="Software",H136="Travel",H136="Other"),OR(I136="Expense",I136="Transfer",I136="Reimbursement",I136="Exclude"),K136="Reviewed",M136&lt;&gt;"",COUNTIF(A$6:A$205,A136)=1,IF(I136="Reimbursement",AND(J136&lt;&gt;"",J136&lt;&gt;A136,COUNTIFS(A$6:A$205,J136,I$6:I$205,"Expense",K$6:K$205,"Reviewed")=1),TRUE),IF(I136="Exclude",N136&lt;&gt;"",TRUE)),"OK","CHECK"))</f>
        <v/>
      </c>
    </row>
    <row r="137" spans="1:15" x14ac:dyDescent="0.25">
      <c r="A137" s="8" t="str">
        <f>IF('Blank Originals'!A137="","",'Blank Originals'!A137)</f>
        <v/>
      </c>
      <c r="B137" s="9" t="str">
        <f>IF('Blank Originals'!B137="","",'Blank Originals'!B137)</f>
        <v/>
      </c>
      <c r="C137" s="8" t="str">
        <f>IF('Blank Originals'!C137="","",'Blank Originals'!C137)</f>
        <v/>
      </c>
      <c r="D137" s="8" t="str">
        <f>IF('Blank Originals'!D137="","",'Blank Originals'!D137)</f>
        <v/>
      </c>
      <c r="E137" s="10" t="str">
        <f>IF('Blank Originals'!E137="","",'Blank Originals'!E137)</f>
        <v/>
      </c>
      <c r="F137" s="8" t="str">
        <f>IF('Blank Originals'!F137="","",'Blank Originals'!F137)</f>
        <v/>
      </c>
      <c r="G137" s="8" t="str">
        <f>IF('Blank Originals'!G137="","",'Blank Originals'!G137)</f>
        <v/>
      </c>
      <c r="H137" s="5"/>
      <c r="I137" s="5"/>
      <c r="J137" s="5"/>
      <c r="K137" s="5"/>
      <c r="L137" s="10">
        <f>IF(AND(I137="Expense",O137="OK"),-E137,0)</f>
        <v>0</v>
      </c>
      <c r="M137" s="5"/>
      <c r="N137" s="5"/>
      <c r="O137" s="8" t="str">
        <f>IF(AND(COUNTIF(A137:G137,"?*")+COUNT(A137:G137)=0,COUNTA(H137:K137,M137:N137)=0),"",IF(AND(A137&lt;&gt;"",ISNUMBER(B137),C137&lt;&gt;"",D137&lt;&gt;"",ISNUMBER(E137),F137&lt;&gt;"",G137&lt;&gt;"",OR(H137="Office",H137="Software",H137="Travel",H137="Other"),OR(I137="Expense",I137="Transfer",I137="Reimbursement",I137="Exclude"),K137="Reviewed",M137&lt;&gt;"",COUNTIF(A$6:A$205,A137)=1,IF(I137="Reimbursement",AND(J137&lt;&gt;"",J137&lt;&gt;A137,COUNTIFS(A$6:A$205,J137,I$6:I$205,"Expense",K$6:K$205,"Reviewed")=1),TRUE),IF(I137="Exclude",N137&lt;&gt;"",TRUE)),"OK","CHECK"))</f>
        <v/>
      </c>
    </row>
    <row r="138" spans="1:15" x14ac:dyDescent="0.25">
      <c r="A138" s="8" t="str">
        <f>IF('Blank Originals'!A138="","",'Blank Originals'!A138)</f>
        <v/>
      </c>
      <c r="B138" s="9" t="str">
        <f>IF('Blank Originals'!B138="","",'Blank Originals'!B138)</f>
        <v/>
      </c>
      <c r="C138" s="8" t="str">
        <f>IF('Blank Originals'!C138="","",'Blank Originals'!C138)</f>
        <v/>
      </c>
      <c r="D138" s="8" t="str">
        <f>IF('Blank Originals'!D138="","",'Blank Originals'!D138)</f>
        <v/>
      </c>
      <c r="E138" s="10" t="str">
        <f>IF('Blank Originals'!E138="","",'Blank Originals'!E138)</f>
        <v/>
      </c>
      <c r="F138" s="8" t="str">
        <f>IF('Blank Originals'!F138="","",'Blank Originals'!F138)</f>
        <v/>
      </c>
      <c r="G138" s="8" t="str">
        <f>IF('Blank Originals'!G138="","",'Blank Originals'!G138)</f>
        <v/>
      </c>
      <c r="H138" s="5"/>
      <c r="I138" s="5"/>
      <c r="J138" s="5"/>
      <c r="K138" s="5"/>
      <c r="L138" s="10">
        <f>IF(AND(I138="Expense",O138="OK"),-E138,0)</f>
        <v>0</v>
      </c>
      <c r="M138" s="5"/>
      <c r="N138" s="5"/>
      <c r="O138" s="8" t="str">
        <f>IF(AND(COUNTIF(A138:G138,"?*")+COUNT(A138:G138)=0,COUNTA(H138:K138,M138:N138)=0),"",IF(AND(A138&lt;&gt;"",ISNUMBER(B138),C138&lt;&gt;"",D138&lt;&gt;"",ISNUMBER(E138),F138&lt;&gt;"",G138&lt;&gt;"",OR(H138="Office",H138="Software",H138="Travel",H138="Other"),OR(I138="Expense",I138="Transfer",I138="Reimbursement",I138="Exclude"),K138="Reviewed",M138&lt;&gt;"",COUNTIF(A$6:A$205,A138)=1,IF(I138="Reimbursement",AND(J138&lt;&gt;"",J138&lt;&gt;A138,COUNTIFS(A$6:A$205,J138,I$6:I$205,"Expense",K$6:K$205,"Reviewed")=1),TRUE),IF(I138="Exclude",N138&lt;&gt;"",TRUE)),"OK","CHECK"))</f>
        <v/>
      </c>
    </row>
    <row r="139" spans="1:15" x14ac:dyDescent="0.25">
      <c r="A139" s="8" t="str">
        <f>IF('Blank Originals'!A139="","",'Blank Originals'!A139)</f>
        <v/>
      </c>
      <c r="B139" s="9" t="str">
        <f>IF('Blank Originals'!B139="","",'Blank Originals'!B139)</f>
        <v/>
      </c>
      <c r="C139" s="8" t="str">
        <f>IF('Blank Originals'!C139="","",'Blank Originals'!C139)</f>
        <v/>
      </c>
      <c r="D139" s="8" t="str">
        <f>IF('Blank Originals'!D139="","",'Blank Originals'!D139)</f>
        <v/>
      </c>
      <c r="E139" s="10" t="str">
        <f>IF('Blank Originals'!E139="","",'Blank Originals'!E139)</f>
        <v/>
      </c>
      <c r="F139" s="8" t="str">
        <f>IF('Blank Originals'!F139="","",'Blank Originals'!F139)</f>
        <v/>
      </c>
      <c r="G139" s="8" t="str">
        <f>IF('Blank Originals'!G139="","",'Blank Originals'!G139)</f>
        <v/>
      </c>
      <c r="H139" s="5"/>
      <c r="I139" s="5"/>
      <c r="J139" s="5"/>
      <c r="K139" s="5"/>
      <c r="L139" s="10">
        <f>IF(AND(I139="Expense",O139="OK"),-E139,0)</f>
        <v>0</v>
      </c>
      <c r="M139" s="5"/>
      <c r="N139" s="5"/>
      <c r="O139" s="8" t="str">
        <f>IF(AND(COUNTIF(A139:G139,"?*")+COUNT(A139:G139)=0,COUNTA(H139:K139,M139:N139)=0),"",IF(AND(A139&lt;&gt;"",ISNUMBER(B139),C139&lt;&gt;"",D139&lt;&gt;"",ISNUMBER(E139),F139&lt;&gt;"",G139&lt;&gt;"",OR(H139="Office",H139="Software",H139="Travel",H139="Other"),OR(I139="Expense",I139="Transfer",I139="Reimbursement",I139="Exclude"),K139="Reviewed",M139&lt;&gt;"",COUNTIF(A$6:A$205,A139)=1,IF(I139="Reimbursement",AND(J139&lt;&gt;"",J139&lt;&gt;A139,COUNTIFS(A$6:A$205,J139,I$6:I$205,"Expense",K$6:K$205,"Reviewed")=1),TRUE),IF(I139="Exclude",N139&lt;&gt;"",TRUE)),"OK","CHECK"))</f>
        <v/>
      </c>
    </row>
    <row r="140" spans="1:15" x14ac:dyDescent="0.25">
      <c r="A140" s="8" t="str">
        <f>IF('Blank Originals'!A140="","",'Blank Originals'!A140)</f>
        <v/>
      </c>
      <c r="B140" s="9" t="str">
        <f>IF('Blank Originals'!B140="","",'Blank Originals'!B140)</f>
        <v/>
      </c>
      <c r="C140" s="8" t="str">
        <f>IF('Blank Originals'!C140="","",'Blank Originals'!C140)</f>
        <v/>
      </c>
      <c r="D140" s="8" t="str">
        <f>IF('Blank Originals'!D140="","",'Blank Originals'!D140)</f>
        <v/>
      </c>
      <c r="E140" s="10" t="str">
        <f>IF('Blank Originals'!E140="","",'Blank Originals'!E140)</f>
        <v/>
      </c>
      <c r="F140" s="8" t="str">
        <f>IF('Blank Originals'!F140="","",'Blank Originals'!F140)</f>
        <v/>
      </c>
      <c r="G140" s="8" t="str">
        <f>IF('Blank Originals'!G140="","",'Blank Originals'!G140)</f>
        <v/>
      </c>
      <c r="H140" s="5"/>
      <c r="I140" s="5"/>
      <c r="J140" s="5"/>
      <c r="K140" s="5"/>
      <c r="L140" s="10">
        <f>IF(AND(I140="Expense",O140="OK"),-E140,0)</f>
        <v>0</v>
      </c>
      <c r="M140" s="5"/>
      <c r="N140" s="5"/>
      <c r="O140" s="8" t="str">
        <f>IF(AND(COUNTIF(A140:G140,"?*")+COUNT(A140:G140)=0,COUNTA(H140:K140,M140:N140)=0),"",IF(AND(A140&lt;&gt;"",ISNUMBER(B140),C140&lt;&gt;"",D140&lt;&gt;"",ISNUMBER(E140),F140&lt;&gt;"",G140&lt;&gt;"",OR(H140="Office",H140="Software",H140="Travel",H140="Other"),OR(I140="Expense",I140="Transfer",I140="Reimbursement",I140="Exclude"),K140="Reviewed",M140&lt;&gt;"",COUNTIF(A$6:A$205,A140)=1,IF(I140="Reimbursement",AND(J140&lt;&gt;"",J140&lt;&gt;A140,COUNTIFS(A$6:A$205,J140,I$6:I$205,"Expense",K$6:K$205,"Reviewed")=1),TRUE),IF(I140="Exclude",N140&lt;&gt;"",TRUE)),"OK","CHECK"))</f>
        <v/>
      </c>
    </row>
    <row r="141" spans="1:15" x14ac:dyDescent="0.25">
      <c r="A141" s="8" t="str">
        <f>IF('Blank Originals'!A141="","",'Blank Originals'!A141)</f>
        <v/>
      </c>
      <c r="B141" s="9" t="str">
        <f>IF('Blank Originals'!B141="","",'Blank Originals'!B141)</f>
        <v/>
      </c>
      <c r="C141" s="8" t="str">
        <f>IF('Blank Originals'!C141="","",'Blank Originals'!C141)</f>
        <v/>
      </c>
      <c r="D141" s="8" t="str">
        <f>IF('Blank Originals'!D141="","",'Blank Originals'!D141)</f>
        <v/>
      </c>
      <c r="E141" s="10" t="str">
        <f>IF('Blank Originals'!E141="","",'Blank Originals'!E141)</f>
        <v/>
      </c>
      <c r="F141" s="8" t="str">
        <f>IF('Blank Originals'!F141="","",'Blank Originals'!F141)</f>
        <v/>
      </c>
      <c r="G141" s="8" t="str">
        <f>IF('Blank Originals'!G141="","",'Blank Originals'!G141)</f>
        <v/>
      </c>
      <c r="H141" s="5"/>
      <c r="I141" s="5"/>
      <c r="J141" s="5"/>
      <c r="K141" s="5"/>
      <c r="L141" s="10">
        <f>IF(AND(I141="Expense",O141="OK"),-E141,0)</f>
        <v>0</v>
      </c>
      <c r="M141" s="5"/>
      <c r="N141" s="5"/>
      <c r="O141" s="8" t="str">
        <f>IF(AND(COUNTIF(A141:G141,"?*")+COUNT(A141:G141)=0,COUNTA(H141:K141,M141:N141)=0),"",IF(AND(A141&lt;&gt;"",ISNUMBER(B141),C141&lt;&gt;"",D141&lt;&gt;"",ISNUMBER(E141),F141&lt;&gt;"",G141&lt;&gt;"",OR(H141="Office",H141="Software",H141="Travel",H141="Other"),OR(I141="Expense",I141="Transfer",I141="Reimbursement",I141="Exclude"),K141="Reviewed",M141&lt;&gt;"",COUNTIF(A$6:A$205,A141)=1,IF(I141="Reimbursement",AND(J141&lt;&gt;"",J141&lt;&gt;A141,COUNTIFS(A$6:A$205,J141,I$6:I$205,"Expense",K$6:K$205,"Reviewed")=1),TRUE),IF(I141="Exclude",N141&lt;&gt;"",TRUE)),"OK","CHECK"))</f>
        <v/>
      </c>
    </row>
    <row r="142" spans="1:15" x14ac:dyDescent="0.25">
      <c r="A142" s="8" t="str">
        <f>IF('Blank Originals'!A142="","",'Blank Originals'!A142)</f>
        <v/>
      </c>
      <c r="B142" s="9" t="str">
        <f>IF('Blank Originals'!B142="","",'Blank Originals'!B142)</f>
        <v/>
      </c>
      <c r="C142" s="8" t="str">
        <f>IF('Blank Originals'!C142="","",'Blank Originals'!C142)</f>
        <v/>
      </c>
      <c r="D142" s="8" t="str">
        <f>IF('Blank Originals'!D142="","",'Blank Originals'!D142)</f>
        <v/>
      </c>
      <c r="E142" s="10" t="str">
        <f>IF('Blank Originals'!E142="","",'Blank Originals'!E142)</f>
        <v/>
      </c>
      <c r="F142" s="8" t="str">
        <f>IF('Blank Originals'!F142="","",'Blank Originals'!F142)</f>
        <v/>
      </c>
      <c r="G142" s="8" t="str">
        <f>IF('Blank Originals'!G142="","",'Blank Originals'!G142)</f>
        <v/>
      </c>
      <c r="H142" s="5"/>
      <c r="I142" s="5"/>
      <c r="J142" s="5"/>
      <c r="K142" s="5"/>
      <c r="L142" s="10">
        <f>IF(AND(I142="Expense",O142="OK"),-E142,0)</f>
        <v>0</v>
      </c>
      <c r="M142" s="5"/>
      <c r="N142" s="5"/>
      <c r="O142" s="8" t="str">
        <f>IF(AND(COUNTIF(A142:G142,"?*")+COUNT(A142:G142)=0,COUNTA(H142:K142,M142:N142)=0),"",IF(AND(A142&lt;&gt;"",ISNUMBER(B142),C142&lt;&gt;"",D142&lt;&gt;"",ISNUMBER(E142),F142&lt;&gt;"",G142&lt;&gt;"",OR(H142="Office",H142="Software",H142="Travel",H142="Other"),OR(I142="Expense",I142="Transfer",I142="Reimbursement",I142="Exclude"),K142="Reviewed",M142&lt;&gt;"",COUNTIF(A$6:A$205,A142)=1,IF(I142="Reimbursement",AND(J142&lt;&gt;"",J142&lt;&gt;A142,COUNTIFS(A$6:A$205,J142,I$6:I$205,"Expense",K$6:K$205,"Reviewed")=1),TRUE),IF(I142="Exclude",N142&lt;&gt;"",TRUE)),"OK","CHECK"))</f>
        <v/>
      </c>
    </row>
    <row r="143" spans="1:15" x14ac:dyDescent="0.25">
      <c r="A143" s="8" t="str">
        <f>IF('Blank Originals'!A143="","",'Blank Originals'!A143)</f>
        <v/>
      </c>
      <c r="B143" s="9" t="str">
        <f>IF('Blank Originals'!B143="","",'Blank Originals'!B143)</f>
        <v/>
      </c>
      <c r="C143" s="8" t="str">
        <f>IF('Blank Originals'!C143="","",'Blank Originals'!C143)</f>
        <v/>
      </c>
      <c r="D143" s="8" t="str">
        <f>IF('Blank Originals'!D143="","",'Blank Originals'!D143)</f>
        <v/>
      </c>
      <c r="E143" s="10" t="str">
        <f>IF('Blank Originals'!E143="","",'Blank Originals'!E143)</f>
        <v/>
      </c>
      <c r="F143" s="8" t="str">
        <f>IF('Blank Originals'!F143="","",'Blank Originals'!F143)</f>
        <v/>
      </c>
      <c r="G143" s="8" t="str">
        <f>IF('Blank Originals'!G143="","",'Blank Originals'!G143)</f>
        <v/>
      </c>
      <c r="H143" s="5"/>
      <c r="I143" s="5"/>
      <c r="J143" s="5"/>
      <c r="K143" s="5"/>
      <c r="L143" s="10">
        <f>IF(AND(I143="Expense",O143="OK"),-E143,0)</f>
        <v>0</v>
      </c>
      <c r="M143" s="5"/>
      <c r="N143" s="5"/>
      <c r="O143" s="8" t="str">
        <f>IF(AND(COUNTIF(A143:G143,"?*")+COUNT(A143:G143)=0,COUNTA(H143:K143,M143:N143)=0),"",IF(AND(A143&lt;&gt;"",ISNUMBER(B143),C143&lt;&gt;"",D143&lt;&gt;"",ISNUMBER(E143),F143&lt;&gt;"",G143&lt;&gt;"",OR(H143="Office",H143="Software",H143="Travel",H143="Other"),OR(I143="Expense",I143="Transfer",I143="Reimbursement",I143="Exclude"),K143="Reviewed",M143&lt;&gt;"",COUNTIF(A$6:A$205,A143)=1,IF(I143="Reimbursement",AND(J143&lt;&gt;"",J143&lt;&gt;A143,COUNTIFS(A$6:A$205,J143,I$6:I$205,"Expense",K$6:K$205,"Reviewed")=1),TRUE),IF(I143="Exclude",N143&lt;&gt;"",TRUE)),"OK","CHECK"))</f>
        <v/>
      </c>
    </row>
    <row r="144" spans="1:15" x14ac:dyDescent="0.25">
      <c r="A144" s="8" t="str">
        <f>IF('Blank Originals'!A144="","",'Blank Originals'!A144)</f>
        <v/>
      </c>
      <c r="B144" s="9" t="str">
        <f>IF('Blank Originals'!B144="","",'Blank Originals'!B144)</f>
        <v/>
      </c>
      <c r="C144" s="8" t="str">
        <f>IF('Blank Originals'!C144="","",'Blank Originals'!C144)</f>
        <v/>
      </c>
      <c r="D144" s="8" t="str">
        <f>IF('Blank Originals'!D144="","",'Blank Originals'!D144)</f>
        <v/>
      </c>
      <c r="E144" s="10" t="str">
        <f>IF('Blank Originals'!E144="","",'Blank Originals'!E144)</f>
        <v/>
      </c>
      <c r="F144" s="8" t="str">
        <f>IF('Blank Originals'!F144="","",'Blank Originals'!F144)</f>
        <v/>
      </c>
      <c r="G144" s="8" t="str">
        <f>IF('Blank Originals'!G144="","",'Blank Originals'!G144)</f>
        <v/>
      </c>
      <c r="H144" s="5"/>
      <c r="I144" s="5"/>
      <c r="J144" s="5"/>
      <c r="K144" s="5"/>
      <c r="L144" s="10">
        <f>IF(AND(I144="Expense",O144="OK"),-E144,0)</f>
        <v>0</v>
      </c>
      <c r="M144" s="5"/>
      <c r="N144" s="5"/>
      <c r="O144" s="8" t="str">
        <f>IF(AND(COUNTIF(A144:G144,"?*")+COUNT(A144:G144)=0,COUNTA(H144:K144,M144:N144)=0),"",IF(AND(A144&lt;&gt;"",ISNUMBER(B144),C144&lt;&gt;"",D144&lt;&gt;"",ISNUMBER(E144),F144&lt;&gt;"",G144&lt;&gt;"",OR(H144="Office",H144="Software",H144="Travel",H144="Other"),OR(I144="Expense",I144="Transfer",I144="Reimbursement",I144="Exclude"),K144="Reviewed",M144&lt;&gt;"",COUNTIF(A$6:A$205,A144)=1,IF(I144="Reimbursement",AND(J144&lt;&gt;"",J144&lt;&gt;A144,COUNTIFS(A$6:A$205,J144,I$6:I$205,"Expense",K$6:K$205,"Reviewed")=1),TRUE),IF(I144="Exclude",N144&lt;&gt;"",TRUE)),"OK","CHECK"))</f>
        <v/>
      </c>
    </row>
    <row r="145" spans="1:15" x14ac:dyDescent="0.25">
      <c r="A145" s="8" t="str">
        <f>IF('Blank Originals'!A145="","",'Blank Originals'!A145)</f>
        <v/>
      </c>
      <c r="B145" s="9" t="str">
        <f>IF('Blank Originals'!B145="","",'Blank Originals'!B145)</f>
        <v/>
      </c>
      <c r="C145" s="8" t="str">
        <f>IF('Blank Originals'!C145="","",'Blank Originals'!C145)</f>
        <v/>
      </c>
      <c r="D145" s="8" t="str">
        <f>IF('Blank Originals'!D145="","",'Blank Originals'!D145)</f>
        <v/>
      </c>
      <c r="E145" s="10" t="str">
        <f>IF('Blank Originals'!E145="","",'Blank Originals'!E145)</f>
        <v/>
      </c>
      <c r="F145" s="8" t="str">
        <f>IF('Blank Originals'!F145="","",'Blank Originals'!F145)</f>
        <v/>
      </c>
      <c r="G145" s="8" t="str">
        <f>IF('Blank Originals'!G145="","",'Blank Originals'!G145)</f>
        <v/>
      </c>
      <c r="H145" s="5"/>
      <c r="I145" s="5"/>
      <c r="J145" s="5"/>
      <c r="K145" s="5"/>
      <c r="L145" s="10">
        <f>IF(AND(I145="Expense",O145="OK"),-E145,0)</f>
        <v>0</v>
      </c>
      <c r="M145" s="5"/>
      <c r="N145" s="5"/>
      <c r="O145" s="8" t="str">
        <f>IF(AND(COUNTIF(A145:G145,"?*")+COUNT(A145:G145)=0,COUNTA(H145:K145,M145:N145)=0),"",IF(AND(A145&lt;&gt;"",ISNUMBER(B145),C145&lt;&gt;"",D145&lt;&gt;"",ISNUMBER(E145),F145&lt;&gt;"",G145&lt;&gt;"",OR(H145="Office",H145="Software",H145="Travel",H145="Other"),OR(I145="Expense",I145="Transfer",I145="Reimbursement",I145="Exclude"),K145="Reviewed",M145&lt;&gt;"",COUNTIF(A$6:A$205,A145)=1,IF(I145="Reimbursement",AND(J145&lt;&gt;"",J145&lt;&gt;A145,COUNTIFS(A$6:A$205,J145,I$6:I$205,"Expense",K$6:K$205,"Reviewed")=1),TRUE),IF(I145="Exclude",N145&lt;&gt;"",TRUE)),"OK","CHECK"))</f>
        <v/>
      </c>
    </row>
    <row r="146" spans="1:15" x14ac:dyDescent="0.25">
      <c r="A146" s="8" t="str">
        <f>IF('Blank Originals'!A146="","",'Blank Originals'!A146)</f>
        <v/>
      </c>
      <c r="B146" s="9" t="str">
        <f>IF('Blank Originals'!B146="","",'Blank Originals'!B146)</f>
        <v/>
      </c>
      <c r="C146" s="8" t="str">
        <f>IF('Blank Originals'!C146="","",'Blank Originals'!C146)</f>
        <v/>
      </c>
      <c r="D146" s="8" t="str">
        <f>IF('Blank Originals'!D146="","",'Blank Originals'!D146)</f>
        <v/>
      </c>
      <c r="E146" s="10" t="str">
        <f>IF('Blank Originals'!E146="","",'Blank Originals'!E146)</f>
        <v/>
      </c>
      <c r="F146" s="8" t="str">
        <f>IF('Blank Originals'!F146="","",'Blank Originals'!F146)</f>
        <v/>
      </c>
      <c r="G146" s="8" t="str">
        <f>IF('Blank Originals'!G146="","",'Blank Originals'!G146)</f>
        <v/>
      </c>
      <c r="H146" s="5"/>
      <c r="I146" s="5"/>
      <c r="J146" s="5"/>
      <c r="K146" s="5"/>
      <c r="L146" s="10">
        <f>IF(AND(I146="Expense",O146="OK"),-E146,0)</f>
        <v>0</v>
      </c>
      <c r="M146" s="5"/>
      <c r="N146" s="5"/>
      <c r="O146" s="8" t="str">
        <f>IF(AND(COUNTIF(A146:G146,"?*")+COUNT(A146:G146)=0,COUNTA(H146:K146,M146:N146)=0),"",IF(AND(A146&lt;&gt;"",ISNUMBER(B146),C146&lt;&gt;"",D146&lt;&gt;"",ISNUMBER(E146),F146&lt;&gt;"",G146&lt;&gt;"",OR(H146="Office",H146="Software",H146="Travel",H146="Other"),OR(I146="Expense",I146="Transfer",I146="Reimbursement",I146="Exclude"),K146="Reviewed",M146&lt;&gt;"",COUNTIF(A$6:A$205,A146)=1,IF(I146="Reimbursement",AND(J146&lt;&gt;"",J146&lt;&gt;A146,COUNTIFS(A$6:A$205,J146,I$6:I$205,"Expense",K$6:K$205,"Reviewed")=1),TRUE),IF(I146="Exclude",N146&lt;&gt;"",TRUE)),"OK","CHECK"))</f>
        <v/>
      </c>
    </row>
    <row r="147" spans="1:15" x14ac:dyDescent="0.25">
      <c r="A147" s="8" t="str">
        <f>IF('Blank Originals'!A147="","",'Blank Originals'!A147)</f>
        <v/>
      </c>
      <c r="B147" s="9" t="str">
        <f>IF('Blank Originals'!B147="","",'Blank Originals'!B147)</f>
        <v/>
      </c>
      <c r="C147" s="8" t="str">
        <f>IF('Blank Originals'!C147="","",'Blank Originals'!C147)</f>
        <v/>
      </c>
      <c r="D147" s="8" t="str">
        <f>IF('Blank Originals'!D147="","",'Blank Originals'!D147)</f>
        <v/>
      </c>
      <c r="E147" s="10" t="str">
        <f>IF('Blank Originals'!E147="","",'Blank Originals'!E147)</f>
        <v/>
      </c>
      <c r="F147" s="8" t="str">
        <f>IF('Blank Originals'!F147="","",'Blank Originals'!F147)</f>
        <v/>
      </c>
      <c r="G147" s="8" t="str">
        <f>IF('Blank Originals'!G147="","",'Blank Originals'!G147)</f>
        <v/>
      </c>
      <c r="H147" s="5"/>
      <c r="I147" s="5"/>
      <c r="J147" s="5"/>
      <c r="K147" s="5"/>
      <c r="L147" s="10">
        <f>IF(AND(I147="Expense",O147="OK"),-E147,0)</f>
        <v>0</v>
      </c>
      <c r="M147" s="5"/>
      <c r="N147" s="5"/>
      <c r="O147" s="8" t="str">
        <f>IF(AND(COUNTIF(A147:G147,"?*")+COUNT(A147:G147)=0,COUNTA(H147:K147,M147:N147)=0),"",IF(AND(A147&lt;&gt;"",ISNUMBER(B147),C147&lt;&gt;"",D147&lt;&gt;"",ISNUMBER(E147),F147&lt;&gt;"",G147&lt;&gt;"",OR(H147="Office",H147="Software",H147="Travel",H147="Other"),OR(I147="Expense",I147="Transfer",I147="Reimbursement",I147="Exclude"),K147="Reviewed",M147&lt;&gt;"",COUNTIF(A$6:A$205,A147)=1,IF(I147="Reimbursement",AND(J147&lt;&gt;"",J147&lt;&gt;A147,COUNTIFS(A$6:A$205,J147,I$6:I$205,"Expense",K$6:K$205,"Reviewed")=1),TRUE),IF(I147="Exclude",N147&lt;&gt;"",TRUE)),"OK","CHECK"))</f>
        <v/>
      </c>
    </row>
    <row r="148" spans="1:15" x14ac:dyDescent="0.25">
      <c r="A148" s="8" t="str">
        <f>IF('Blank Originals'!A148="","",'Blank Originals'!A148)</f>
        <v/>
      </c>
      <c r="B148" s="9" t="str">
        <f>IF('Blank Originals'!B148="","",'Blank Originals'!B148)</f>
        <v/>
      </c>
      <c r="C148" s="8" t="str">
        <f>IF('Blank Originals'!C148="","",'Blank Originals'!C148)</f>
        <v/>
      </c>
      <c r="D148" s="8" t="str">
        <f>IF('Blank Originals'!D148="","",'Blank Originals'!D148)</f>
        <v/>
      </c>
      <c r="E148" s="10" t="str">
        <f>IF('Blank Originals'!E148="","",'Blank Originals'!E148)</f>
        <v/>
      </c>
      <c r="F148" s="8" t="str">
        <f>IF('Blank Originals'!F148="","",'Blank Originals'!F148)</f>
        <v/>
      </c>
      <c r="G148" s="8" t="str">
        <f>IF('Blank Originals'!G148="","",'Blank Originals'!G148)</f>
        <v/>
      </c>
      <c r="H148" s="5"/>
      <c r="I148" s="5"/>
      <c r="J148" s="5"/>
      <c r="K148" s="5"/>
      <c r="L148" s="10">
        <f>IF(AND(I148="Expense",O148="OK"),-E148,0)</f>
        <v>0</v>
      </c>
      <c r="M148" s="5"/>
      <c r="N148" s="5"/>
      <c r="O148" s="8" t="str">
        <f>IF(AND(COUNTIF(A148:G148,"?*")+COUNT(A148:G148)=0,COUNTA(H148:K148,M148:N148)=0),"",IF(AND(A148&lt;&gt;"",ISNUMBER(B148),C148&lt;&gt;"",D148&lt;&gt;"",ISNUMBER(E148),F148&lt;&gt;"",G148&lt;&gt;"",OR(H148="Office",H148="Software",H148="Travel",H148="Other"),OR(I148="Expense",I148="Transfer",I148="Reimbursement",I148="Exclude"),K148="Reviewed",M148&lt;&gt;"",COUNTIF(A$6:A$205,A148)=1,IF(I148="Reimbursement",AND(J148&lt;&gt;"",J148&lt;&gt;A148,COUNTIFS(A$6:A$205,J148,I$6:I$205,"Expense",K$6:K$205,"Reviewed")=1),TRUE),IF(I148="Exclude",N148&lt;&gt;"",TRUE)),"OK","CHECK"))</f>
        <v/>
      </c>
    </row>
    <row r="149" spans="1:15" x14ac:dyDescent="0.25">
      <c r="A149" s="8" t="str">
        <f>IF('Blank Originals'!A149="","",'Blank Originals'!A149)</f>
        <v/>
      </c>
      <c r="B149" s="9" t="str">
        <f>IF('Blank Originals'!B149="","",'Blank Originals'!B149)</f>
        <v/>
      </c>
      <c r="C149" s="8" t="str">
        <f>IF('Blank Originals'!C149="","",'Blank Originals'!C149)</f>
        <v/>
      </c>
      <c r="D149" s="8" t="str">
        <f>IF('Blank Originals'!D149="","",'Blank Originals'!D149)</f>
        <v/>
      </c>
      <c r="E149" s="10" t="str">
        <f>IF('Blank Originals'!E149="","",'Blank Originals'!E149)</f>
        <v/>
      </c>
      <c r="F149" s="8" t="str">
        <f>IF('Blank Originals'!F149="","",'Blank Originals'!F149)</f>
        <v/>
      </c>
      <c r="G149" s="8" t="str">
        <f>IF('Blank Originals'!G149="","",'Blank Originals'!G149)</f>
        <v/>
      </c>
      <c r="H149" s="5"/>
      <c r="I149" s="5"/>
      <c r="J149" s="5"/>
      <c r="K149" s="5"/>
      <c r="L149" s="10">
        <f>IF(AND(I149="Expense",O149="OK"),-E149,0)</f>
        <v>0</v>
      </c>
      <c r="M149" s="5"/>
      <c r="N149" s="5"/>
      <c r="O149" s="8" t="str">
        <f>IF(AND(COUNTIF(A149:G149,"?*")+COUNT(A149:G149)=0,COUNTA(H149:K149,M149:N149)=0),"",IF(AND(A149&lt;&gt;"",ISNUMBER(B149),C149&lt;&gt;"",D149&lt;&gt;"",ISNUMBER(E149),F149&lt;&gt;"",G149&lt;&gt;"",OR(H149="Office",H149="Software",H149="Travel",H149="Other"),OR(I149="Expense",I149="Transfer",I149="Reimbursement",I149="Exclude"),K149="Reviewed",M149&lt;&gt;"",COUNTIF(A$6:A$205,A149)=1,IF(I149="Reimbursement",AND(J149&lt;&gt;"",J149&lt;&gt;A149,COUNTIFS(A$6:A$205,J149,I$6:I$205,"Expense",K$6:K$205,"Reviewed")=1),TRUE),IF(I149="Exclude",N149&lt;&gt;"",TRUE)),"OK","CHECK"))</f>
        <v/>
      </c>
    </row>
    <row r="150" spans="1:15" x14ac:dyDescent="0.25">
      <c r="A150" s="8" t="str">
        <f>IF('Blank Originals'!A150="","",'Blank Originals'!A150)</f>
        <v/>
      </c>
      <c r="B150" s="9" t="str">
        <f>IF('Blank Originals'!B150="","",'Blank Originals'!B150)</f>
        <v/>
      </c>
      <c r="C150" s="8" t="str">
        <f>IF('Blank Originals'!C150="","",'Blank Originals'!C150)</f>
        <v/>
      </c>
      <c r="D150" s="8" t="str">
        <f>IF('Blank Originals'!D150="","",'Blank Originals'!D150)</f>
        <v/>
      </c>
      <c r="E150" s="10" t="str">
        <f>IF('Blank Originals'!E150="","",'Blank Originals'!E150)</f>
        <v/>
      </c>
      <c r="F150" s="8" t="str">
        <f>IF('Blank Originals'!F150="","",'Blank Originals'!F150)</f>
        <v/>
      </c>
      <c r="G150" s="8" t="str">
        <f>IF('Blank Originals'!G150="","",'Blank Originals'!G150)</f>
        <v/>
      </c>
      <c r="H150" s="5"/>
      <c r="I150" s="5"/>
      <c r="J150" s="5"/>
      <c r="K150" s="5"/>
      <c r="L150" s="10">
        <f>IF(AND(I150="Expense",O150="OK"),-E150,0)</f>
        <v>0</v>
      </c>
      <c r="M150" s="5"/>
      <c r="N150" s="5"/>
      <c r="O150" s="8" t="str">
        <f>IF(AND(COUNTIF(A150:G150,"?*")+COUNT(A150:G150)=0,COUNTA(H150:K150,M150:N150)=0),"",IF(AND(A150&lt;&gt;"",ISNUMBER(B150),C150&lt;&gt;"",D150&lt;&gt;"",ISNUMBER(E150),F150&lt;&gt;"",G150&lt;&gt;"",OR(H150="Office",H150="Software",H150="Travel",H150="Other"),OR(I150="Expense",I150="Transfer",I150="Reimbursement",I150="Exclude"),K150="Reviewed",M150&lt;&gt;"",COUNTIF(A$6:A$205,A150)=1,IF(I150="Reimbursement",AND(J150&lt;&gt;"",J150&lt;&gt;A150,COUNTIFS(A$6:A$205,J150,I$6:I$205,"Expense",K$6:K$205,"Reviewed")=1),TRUE),IF(I150="Exclude",N150&lt;&gt;"",TRUE)),"OK","CHECK"))</f>
        <v/>
      </c>
    </row>
    <row r="151" spans="1:15" x14ac:dyDescent="0.25">
      <c r="A151" s="8" t="str">
        <f>IF('Blank Originals'!A151="","",'Blank Originals'!A151)</f>
        <v/>
      </c>
      <c r="B151" s="9" t="str">
        <f>IF('Blank Originals'!B151="","",'Blank Originals'!B151)</f>
        <v/>
      </c>
      <c r="C151" s="8" t="str">
        <f>IF('Blank Originals'!C151="","",'Blank Originals'!C151)</f>
        <v/>
      </c>
      <c r="D151" s="8" t="str">
        <f>IF('Blank Originals'!D151="","",'Blank Originals'!D151)</f>
        <v/>
      </c>
      <c r="E151" s="10" t="str">
        <f>IF('Blank Originals'!E151="","",'Blank Originals'!E151)</f>
        <v/>
      </c>
      <c r="F151" s="8" t="str">
        <f>IF('Blank Originals'!F151="","",'Blank Originals'!F151)</f>
        <v/>
      </c>
      <c r="G151" s="8" t="str">
        <f>IF('Blank Originals'!G151="","",'Blank Originals'!G151)</f>
        <v/>
      </c>
      <c r="H151" s="5"/>
      <c r="I151" s="5"/>
      <c r="J151" s="5"/>
      <c r="K151" s="5"/>
      <c r="L151" s="10">
        <f>IF(AND(I151="Expense",O151="OK"),-E151,0)</f>
        <v>0</v>
      </c>
      <c r="M151" s="5"/>
      <c r="N151" s="5"/>
      <c r="O151" s="8" t="str">
        <f>IF(AND(COUNTIF(A151:G151,"?*")+COUNT(A151:G151)=0,COUNTA(H151:K151,M151:N151)=0),"",IF(AND(A151&lt;&gt;"",ISNUMBER(B151),C151&lt;&gt;"",D151&lt;&gt;"",ISNUMBER(E151),F151&lt;&gt;"",G151&lt;&gt;"",OR(H151="Office",H151="Software",H151="Travel",H151="Other"),OR(I151="Expense",I151="Transfer",I151="Reimbursement",I151="Exclude"),K151="Reviewed",M151&lt;&gt;"",COUNTIF(A$6:A$205,A151)=1,IF(I151="Reimbursement",AND(J151&lt;&gt;"",J151&lt;&gt;A151,COUNTIFS(A$6:A$205,J151,I$6:I$205,"Expense",K$6:K$205,"Reviewed")=1),TRUE),IF(I151="Exclude",N151&lt;&gt;"",TRUE)),"OK","CHECK"))</f>
        <v/>
      </c>
    </row>
    <row r="152" spans="1:15" x14ac:dyDescent="0.25">
      <c r="A152" s="8" t="str">
        <f>IF('Blank Originals'!A152="","",'Blank Originals'!A152)</f>
        <v/>
      </c>
      <c r="B152" s="9" t="str">
        <f>IF('Blank Originals'!B152="","",'Blank Originals'!B152)</f>
        <v/>
      </c>
      <c r="C152" s="8" t="str">
        <f>IF('Blank Originals'!C152="","",'Blank Originals'!C152)</f>
        <v/>
      </c>
      <c r="D152" s="8" t="str">
        <f>IF('Blank Originals'!D152="","",'Blank Originals'!D152)</f>
        <v/>
      </c>
      <c r="E152" s="10" t="str">
        <f>IF('Blank Originals'!E152="","",'Blank Originals'!E152)</f>
        <v/>
      </c>
      <c r="F152" s="8" t="str">
        <f>IF('Blank Originals'!F152="","",'Blank Originals'!F152)</f>
        <v/>
      </c>
      <c r="G152" s="8" t="str">
        <f>IF('Blank Originals'!G152="","",'Blank Originals'!G152)</f>
        <v/>
      </c>
      <c r="H152" s="5"/>
      <c r="I152" s="5"/>
      <c r="J152" s="5"/>
      <c r="K152" s="5"/>
      <c r="L152" s="10">
        <f>IF(AND(I152="Expense",O152="OK"),-E152,0)</f>
        <v>0</v>
      </c>
      <c r="M152" s="5"/>
      <c r="N152" s="5"/>
      <c r="O152" s="8" t="str">
        <f>IF(AND(COUNTIF(A152:G152,"?*")+COUNT(A152:G152)=0,COUNTA(H152:K152,M152:N152)=0),"",IF(AND(A152&lt;&gt;"",ISNUMBER(B152),C152&lt;&gt;"",D152&lt;&gt;"",ISNUMBER(E152),F152&lt;&gt;"",G152&lt;&gt;"",OR(H152="Office",H152="Software",H152="Travel",H152="Other"),OR(I152="Expense",I152="Transfer",I152="Reimbursement",I152="Exclude"),K152="Reviewed",M152&lt;&gt;"",COUNTIF(A$6:A$205,A152)=1,IF(I152="Reimbursement",AND(J152&lt;&gt;"",J152&lt;&gt;A152,COUNTIFS(A$6:A$205,J152,I$6:I$205,"Expense",K$6:K$205,"Reviewed")=1),TRUE),IF(I152="Exclude",N152&lt;&gt;"",TRUE)),"OK","CHECK"))</f>
        <v/>
      </c>
    </row>
    <row r="153" spans="1:15" x14ac:dyDescent="0.25">
      <c r="A153" s="8" t="str">
        <f>IF('Blank Originals'!A153="","",'Blank Originals'!A153)</f>
        <v/>
      </c>
      <c r="B153" s="9" t="str">
        <f>IF('Blank Originals'!B153="","",'Blank Originals'!B153)</f>
        <v/>
      </c>
      <c r="C153" s="8" t="str">
        <f>IF('Blank Originals'!C153="","",'Blank Originals'!C153)</f>
        <v/>
      </c>
      <c r="D153" s="8" t="str">
        <f>IF('Blank Originals'!D153="","",'Blank Originals'!D153)</f>
        <v/>
      </c>
      <c r="E153" s="10" t="str">
        <f>IF('Blank Originals'!E153="","",'Blank Originals'!E153)</f>
        <v/>
      </c>
      <c r="F153" s="8" t="str">
        <f>IF('Blank Originals'!F153="","",'Blank Originals'!F153)</f>
        <v/>
      </c>
      <c r="G153" s="8" t="str">
        <f>IF('Blank Originals'!G153="","",'Blank Originals'!G153)</f>
        <v/>
      </c>
      <c r="H153" s="5"/>
      <c r="I153" s="5"/>
      <c r="J153" s="5"/>
      <c r="K153" s="5"/>
      <c r="L153" s="10">
        <f>IF(AND(I153="Expense",O153="OK"),-E153,0)</f>
        <v>0</v>
      </c>
      <c r="M153" s="5"/>
      <c r="N153" s="5"/>
      <c r="O153" s="8" t="str">
        <f>IF(AND(COUNTIF(A153:G153,"?*")+COUNT(A153:G153)=0,COUNTA(H153:K153,M153:N153)=0),"",IF(AND(A153&lt;&gt;"",ISNUMBER(B153),C153&lt;&gt;"",D153&lt;&gt;"",ISNUMBER(E153),F153&lt;&gt;"",G153&lt;&gt;"",OR(H153="Office",H153="Software",H153="Travel",H153="Other"),OR(I153="Expense",I153="Transfer",I153="Reimbursement",I153="Exclude"),K153="Reviewed",M153&lt;&gt;"",COUNTIF(A$6:A$205,A153)=1,IF(I153="Reimbursement",AND(J153&lt;&gt;"",J153&lt;&gt;A153,COUNTIFS(A$6:A$205,J153,I$6:I$205,"Expense",K$6:K$205,"Reviewed")=1),TRUE),IF(I153="Exclude",N153&lt;&gt;"",TRUE)),"OK","CHECK"))</f>
        <v/>
      </c>
    </row>
    <row r="154" spans="1:15" x14ac:dyDescent="0.25">
      <c r="A154" s="8" t="str">
        <f>IF('Blank Originals'!A154="","",'Blank Originals'!A154)</f>
        <v/>
      </c>
      <c r="B154" s="9" t="str">
        <f>IF('Blank Originals'!B154="","",'Blank Originals'!B154)</f>
        <v/>
      </c>
      <c r="C154" s="8" t="str">
        <f>IF('Blank Originals'!C154="","",'Blank Originals'!C154)</f>
        <v/>
      </c>
      <c r="D154" s="8" t="str">
        <f>IF('Blank Originals'!D154="","",'Blank Originals'!D154)</f>
        <v/>
      </c>
      <c r="E154" s="10" t="str">
        <f>IF('Blank Originals'!E154="","",'Blank Originals'!E154)</f>
        <v/>
      </c>
      <c r="F154" s="8" t="str">
        <f>IF('Blank Originals'!F154="","",'Blank Originals'!F154)</f>
        <v/>
      </c>
      <c r="G154" s="8" t="str">
        <f>IF('Blank Originals'!G154="","",'Blank Originals'!G154)</f>
        <v/>
      </c>
      <c r="H154" s="5"/>
      <c r="I154" s="5"/>
      <c r="J154" s="5"/>
      <c r="K154" s="5"/>
      <c r="L154" s="10">
        <f>IF(AND(I154="Expense",O154="OK"),-E154,0)</f>
        <v>0</v>
      </c>
      <c r="M154" s="5"/>
      <c r="N154" s="5"/>
      <c r="O154" s="8" t="str">
        <f>IF(AND(COUNTIF(A154:G154,"?*")+COUNT(A154:G154)=0,COUNTA(H154:K154,M154:N154)=0),"",IF(AND(A154&lt;&gt;"",ISNUMBER(B154),C154&lt;&gt;"",D154&lt;&gt;"",ISNUMBER(E154),F154&lt;&gt;"",G154&lt;&gt;"",OR(H154="Office",H154="Software",H154="Travel",H154="Other"),OR(I154="Expense",I154="Transfer",I154="Reimbursement",I154="Exclude"),K154="Reviewed",M154&lt;&gt;"",COUNTIF(A$6:A$205,A154)=1,IF(I154="Reimbursement",AND(J154&lt;&gt;"",J154&lt;&gt;A154,COUNTIFS(A$6:A$205,J154,I$6:I$205,"Expense",K$6:K$205,"Reviewed")=1),TRUE),IF(I154="Exclude",N154&lt;&gt;"",TRUE)),"OK","CHECK"))</f>
        <v/>
      </c>
    </row>
    <row r="155" spans="1:15" x14ac:dyDescent="0.25">
      <c r="A155" s="8" t="str">
        <f>IF('Blank Originals'!A155="","",'Blank Originals'!A155)</f>
        <v/>
      </c>
      <c r="B155" s="9" t="str">
        <f>IF('Blank Originals'!B155="","",'Blank Originals'!B155)</f>
        <v/>
      </c>
      <c r="C155" s="8" t="str">
        <f>IF('Blank Originals'!C155="","",'Blank Originals'!C155)</f>
        <v/>
      </c>
      <c r="D155" s="8" t="str">
        <f>IF('Blank Originals'!D155="","",'Blank Originals'!D155)</f>
        <v/>
      </c>
      <c r="E155" s="10" t="str">
        <f>IF('Blank Originals'!E155="","",'Blank Originals'!E155)</f>
        <v/>
      </c>
      <c r="F155" s="8" t="str">
        <f>IF('Blank Originals'!F155="","",'Blank Originals'!F155)</f>
        <v/>
      </c>
      <c r="G155" s="8" t="str">
        <f>IF('Blank Originals'!G155="","",'Blank Originals'!G155)</f>
        <v/>
      </c>
      <c r="H155" s="5"/>
      <c r="I155" s="5"/>
      <c r="J155" s="5"/>
      <c r="K155" s="5"/>
      <c r="L155" s="10">
        <f>IF(AND(I155="Expense",O155="OK"),-E155,0)</f>
        <v>0</v>
      </c>
      <c r="M155" s="5"/>
      <c r="N155" s="5"/>
      <c r="O155" s="8" t="str">
        <f>IF(AND(COUNTIF(A155:G155,"?*")+COUNT(A155:G155)=0,COUNTA(H155:K155,M155:N155)=0),"",IF(AND(A155&lt;&gt;"",ISNUMBER(B155),C155&lt;&gt;"",D155&lt;&gt;"",ISNUMBER(E155),F155&lt;&gt;"",G155&lt;&gt;"",OR(H155="Office",H155="Software",H155="Travel",H155="Other"),OR(I155="Expense",I155="Transfer",I155="Reimbursement",I155="Exclude"),K155="Reviewed",M155&lt;&gt;"",COUNTIF(A$6:A$205,A155)=1,IF(I155="Reimbursement",AND(J155&lt;&gt;"",J155&lt;&gt;A155,COUNTIFS(A$6:A$205,J155,I$6:I$205,"Expense",K$6:K$205,"Reviewed")=1),TRUE),IF(I155="Exclude",N155&lt;&gt;"",TRUE)),"OK","CHECK"))</f>
        <v/>
      </c>
    </row>
    <row r="156" spans="1:15" x14ac:dyDescent="0.25">
      <c r="A156" s="8" t="str">
        <f>IF('Blank Originals'!A156="","",'Blank Originals'!A156)</f>
        <v/>
      </c>
      <c r="B156" s="9" t="str">
        <f>IF('Blank Originals'!B156="","",'Blank Originals'!B156)</f>
        <v/>
      </c>
      <c r="C156" s="8" t="str">
        <f>IF('Blank Originals'!C156="","",'Blank Originals'!C156)</f>
        <v/>
      </c>
      <c r="D156" s="8" t="str">
        <f>IF('Blank Originals'!D156="","",'Blank Originals'!D156)</f>
        <v/>
      </c>
      <c r="E156" s="10" t="str">
        <f>IF('Blank Originals'!E156="","",'Blank Originals'!E156)</f>
        <v/>
      </c>
      <c r="F156" s="8" t="str">
        <f>IF('Blank Originals'!F156="","",'Blank Originals'!F156)</f>
        <v/>
      </c>
      <c r="G156" s="8" t="str">
        <f>IF('Blank Originals'!G156="","",'Blank Originals'!G156)</f>
        <v/>
      </c>
      <c r="H156" s="5"/>
      <c r="I156" s="5"/>
      <c r="J156" s="5"/>
      <c r="K156" s="5"/>
      <c r="L156" s="10">
        <f>IF(AND(I156="Expense",O156="OK"),-E156,0)</f>
        <v>0</v>
      </c>
      <c r="M156" s="5"/>
      <c r="N156" s="5"/>
      <c r="O156" s="8" t="str">
        <f>IF(AND(COUNTIF(A156:G156,"?*")+COUNT(A156:G156)=0,COUNTA(H156:K156,M156:N156)=0),"",IF(AND(A156&lt;&gt;"",ISNUMBER(B156),C156&lt;&gt;"",D156&lt;&gt;"",ISNUMBER(E156),F156&lt;&gt;"",G156&lt;&gt;"",OR(H156="Office",H156="Software",H156="Travel",H156="Other"),OR(I156="Expense",I156="Transfer",I156="Reimbursement",I156="Exclude"),K156="Reviewed",M156&lt;&gt;"",COUNTIF(A$6:A$205,A156)=1,IF(I156="Reimbursement",AND(J156&lt;&gt;"",J156&lt;&gt;A156,COUNTIFS(A$6:A$205,J156,I$6:I$205,"Expense",K$6:K$205,"Reviewed")=1),TRUE),IF(I156="Exclude",N156&lt;&gt;"",TRUE)),"OK","CHECK"))</f>
        <v/>
      </c>
    </row>
    <row r="157" spans="1:15" x14ac:dyDescent="0.25">
      <c r="A157" s="8" t="str">
        <f>IF('Blank Originals'!A157="","",'Blank Originals'!A157)</f>
        <v/>
      </c>
      <c r="B157" s="9" t="str">
        <f>IF('Blank Originals'!B157="","",'Blank Originals'!B157)</f>
        <v/>
      </c>
      <c r="C157" s="8" t="str">
        <f>IF('Blank Originals'!C157="","",'Blank Originals'!C157)</f>
        <v/>
      </c>
      <c r="D157" s="8" t="str">
        <f>IF('Blank Originals'!D157="","",'Blank Originals'!D157)</f>
        <v/>
      </c>
      <c r="E157" s="10" t="str">
        <f>IF('Blank Originals'!E157="","",'Blank Originals'!E157)</f>
        <v/>
      </c>
      <c r="F157" s="8" t="str">
        <f>IF('Blank Originals'!F157="","",'Blank Originals'!F157)</f>
        <v/>
      </c>
      <c r="G157" s="8" t="str">
        <f>IF('Blank Originals'!G157="","",'Blank Originals'!G157)</f>
        <v/>
      </c>
      <c r="H157" s="5"/>
      <c r="I157" s="5"/>
      <c r="J157" s="5"/>
      <c r="K157" s="5"/>
      <c r="L157" s="10">
        <f>IF(AND(I157="Expense",O157="OK"),-E157,0)</f>
        <v>0</v>
      </c>
      <c r="M157" s="5"/>
      <c r="N157" s="5"/>
      <c r="O157" s="8" t="str">
        <f>IF(AND(COUNTIF(A157:G157,"?*")+COUNT(A157:G157)=0,COUNTA(H157:K157,M157:N157)=0),"",IF(AND(A157&lt;&gt;"",ISNUMBER(B157),C157&lt;&gt;"",D157&lt;&gt;"",ISNUMBER(E157),F157&lt;&gt;"",G157&lt;&gt;"",OR(H157="Office",H157="Software",H157="Travel",H157="Other"),OR(I157="Expense",I157="Transfer",I157="Reimbursement",I157="Exclude"),K157="Reviewed",M157&lt;&gt;"",COUNTIF(A$6:A$205,A157)=1,IF(I157="Reimbursement",AND(J157&lt;&gt;"",J157&lt;&gt;A157,COUNTIFS(A$6:A$205,J157,I$6:I$205,"Expense",K$6:K$205,"Reviewed")=1),TRUE),IF(I157="Exclude",N157&lt;&gt;"",TRUE)),"OK","CHECK"))</f>
        <v/>
      </c>
    </row>
    <row r="158" spans="1:15" x14ac:dyDescent="0.25">
      <c r="A158" s="8" t="str">
        <f>IF('Blank Originals'!A158="","",'Blank Originals'!A158)</f>
        <v/>
      </c>
      <c r="B158" s="9" t="str">
        <f>IF('Blank Originals'!B158="","",'Blank Originals'!B158)</f>
        <v/>
      </c>
      <c r="C158" s="8" t="str">
        <f>IF('Blank Originals'!C158="","",'Blank Originals'!C158)</f>
        <v/>
      </c>
      <c r="D158" s="8" t="str">
        <f>IF('Blank Originals'!D158="","",'Blank Originals'!D158)</f>
        <v/>
      </c>
      <c r="E158" s="10" t="str">
        <f>IF('Blank Originals'!E158="","",'Blank Originals'!E158)</f>
        <v/>
      </c>
      <c r="F158" s="8" t="str">
        <f>IF('Blank Originals'!F158="","",'Blank Originals'!F158)</f>
        <v/>
      </c>
      <c r="G158" s="8" t="str">
        <f>IF('Blank Originals'!G158="","",'Blank Originals'!G158)</f>
        <v/>
      </c>
      <c r="H158" s="5"/>
      <c r="I158" s="5"/>
      <c r="J158" s="5"/>
      <c r="K158" s="5"/>
      <c r="L158" s="10">
        <f>IF(AND(I158="Expense",O158="OK"),-E158,0)</f>
        <v>0</v>
      </c>
      <c r="M158" s="5"/>
      <c r="N158" s="5"/>
      <c r="O158" s="8" t="str">
        <f>IF(AND(COUNTIF(A158:G158,"?*")+COUNT(A158:G158)=0,COUNTA(H158:K158,M158:N158)=0),"",IF(AND(A158&lt;&gt;"",ISNUMBER(B158),C158&lt;&gt;"",D158&lt;&gt;"",ISNUMBER(E158),F158&lt;&gt;"",G158&lt;&gt;"",OR(H158="Office",H158="Software",H158="Travel",H158="Other"),OR(I158="Expense",I158="Transfer",I158="Reimbursement",I158="Exclude"),K158="Reviewed",M158&lt;&gt;"",COUNTIF(A$6:A$205,A158)=1,IF(I158="Reimbursement",AND(J158&lt;&gt;"",J158&lt;&gt;A158,COUNTIFS(A$6:A$205,J158,I$6:I$205,"Expense",K$6:K$205,"Reviewed")=1),TRUE),IF(I158="Exclude",N158&lt;&gt;"",TRUE)),"OK","CHECK"))</f>
        <v/>
      </c>
    </row>
    <row r="159" spans="1:15" x14ac:dyDescent="0.25">
      <c r="A159" s="8" t="str">
        <f>IF('Blank Originals'!A159="","",'Blank Originals'!A159)</f>
        <v/>
      </c>
      <c r="B159" s="9" t="str">
        <f>IF('Blank Originals'!B159="","",'Blank Originals'!B159)</f>
        <v/>
      </c>
      <c r="C159" s="8" t="str">
        <f>IF('Blank Originals'!C159="","",'Blank Originals'!C159)</f>
        <v/>
      </c>
      <c r="D159" s="8" t="str">
        <f>IF('Blank Originals'!D159="","",'Blank Originals'!D159)</f>
        <v/>
      </c>
      <c r="E159" s="10" t="str">
        <f>IF('Blank Originals'!E159="","",'Blank Originals'!E159)</f>
        <v/>
      </c>
      <c r="F159" s="8" t="str">
        <f>IF('Blank Originals'!F159="","",'Blank Originals'!F159)</f>
        <v/>
      </c>
      <c r="G159" s="8" t="str">
        <f>IF('Blank Originals'!G159="","",'Blank Originals'!G159)</f>
        <v/>
      </c>
      <c r="H159" s="5"/>
      <c r="I159" s="5"/>
      <c r="J159" s="5"/>
      <c r="K159" s="5"/>
      <c r="L159" s="10">
        <f>IF(AND(I159="Expense",O159="OK"),-E159,0)</f>
        <v>0</v>
      </c>
      <c r="M159" s="5"/>
      <c r="N159" s="5"/>
      <c r="O159" s="8" t="str">
        <f>IF(AND(COUNTIF(A159:G159,"?*")+COUNT(A159:G159)=0,COUNTA(H159:K159,M159:N159)=0),"",IF(AND(A159&lt;&gt;"",ISNUMBER(B159),C159&lt;&gt;"",D159&lt;&gt;"",ISNUMBER(E159),F159&lt;&gt;"",G159&lt;&gt;"",OR(H159="Office",H159="Software",H159="Travel",H159="Other"),OR(I159="Expense",I159="Transfer",I159="Reimbursement",I159="Exclude"),K159="Reviewed",M159&lt;&gt;"",COUNTIF(A$6:A$205,A159)=1,IF(I159="Reimbursement",AND(J159&lt;&gt;"",J159&lt;&gt;A159,COUNTIFS(A$6:A$205,J159,I$6:I$205,"Expense",K$6:K$205,"Reviewed")=1),TRUE),IF(I159="Exclude",N159&lt;&gt;"",TRUE)),"OK","CHECK"))</f>
        <v/>
      </c>
    </row>
    <row r="160" spans="1:15" x14ac:dyDescent="0.25">
      <c r="A160" s="8" t="str">
        <f>IF('Blank Originals'!A160="","",'Blank Originals'!A160)</f>
        <v/>
      </c>
      <c r="B160" s="9" t="str">
        <f>IF('Blank Originals'!B160="","",'Blank Originals'!B160)</f>
        <v/>
      </c>
      <c r="C160" s="8" t="str">
        <f>IF('Blank Originals'!C160="","",'Blank Originals'!C160)</f>
        <v/>
      </c>
      <c r="D160" s="8" t="str">
        <f>IF('Blank Originals'!D160="","",'Blank Originals'!D160)</f>
        <v/>
      </c>
      <c r="E160" s="10" t="str">
        <f>IF('Blank Originals'!E160="","",'Blank Originals'!E160)</f>
        <v/>
      </c>
      <c r="F160" s="8" t="str">
        <f>IF('Blank Originals'!F160="","",'Blank Originals'!F160)</f>
        <v/>
      </c>
      <c r="G160" s="8" t="str">
        <f>IF('Blank Originals'!G160="","",'Blank Originals'!G160)</f>
        <v/>
      </c>
      <c r="H160" s="5"/>
      <c r="I160" s="5"/>
      <c r="J160" s="5"/>
      <c r="K160" s="5"/>
      <c r="L160" s="10">
        <f>IF(AND(I160="Expense",O160="OK"),-E160,0)</f>
        <v>0</v>
      </c>
      <c r="M160" s="5"/>
      <c r="N160" s="5"/>
      <c r="O160" s="8" t="str">
        <f>IF(AND(COUNTIF(A160:G160,"?*")+COUNT(A160:G160)=0,COUNTA(H160:K160,M160:N160)=0),"",IF(AND(A160&lt;&gt;"",ISNUMBER(B160),C160&lt;&gt;"",D160&lt;&gt;"",ISNUMBER(E160),F160&lt;&gt;"",G160&lt;&gt;"",OR(H160="Office",H160="Software",H160="Travel",H160="Other"),OR(I160="Expense",I160="Transfer",I160="Reimbursement",I160="Exclude"),K160="Reviewed",M160&lt;&gt;"",COUNTIF(A$6:A$205,A160)=1,IF(I160="Reimbursement",AND(J160&lt;&gt;"",J160&lt;&gt;A160,COUNTIFS(A$6:A$205,J160,I$6:I$205,"Expense",K$6:K$205,"Reviewed")=1),TRUE),IF(I160="Exclude",N160&lt;&gt;"",TRUE)),"OK","CHECK"))</f>
        <v/>
      </c>
    </row>
    <row r="161" spans="1:15" x14ac:dyDescent="0.25">
      <c r="A161" s="8" t="str">
        <f>IF('Blank Originals'!A161="","",'Blank Originals'!A161)</f>
        <v/>
      </c>
      <c r="B161" s="9" t="str">
        <f>IF('Blank Originals'!B161="","",'Blank Originals'!B161)</f>
        <v/>
      </c>
      <c r="C161" s="8" t="str">
        <f>IF('Blank Originals'!C161="","",'Blank Originals'!C161)</f>
        <v/>
      </c>
      <c r="D161" s="8" t="str">
        <f>IF('Blank Originals'!D161="","",'Blank Originals'!D161)</f>
        <v/>
      </c>
      <c r="E161" s="10" t="str">
        <f>IF('Blank Originals'!E161="","",'Blank Originals'!E161)</f>
        <v/>
      </c>
      <c r="F161" s="8" t="str">
        <f>IF('Blank Originals'!F161="","",'Blank Originals'!F161)</f>
        <v/>
      </c>
      <c r="G161" s="8" t="str">
        <f>IF('Blank Originals'!G161="","",'Blank Originals'!G161)</f>
        <v/>
      </c>
      <c r="H161" s="5"/>
      <c r="I161" s="5"/>
      <c r="J161" s="5"/>
      <c r="K161" s="5"/>
      <c r="L161" s="10">
        <f>IF(AND(I161="Expense",O161="OK"),-E161,0)</f>
        <v>0</v>
      </c>
      <c r="M161" s="5"/>
      <c r="N161" s="5"/>
      <c r="O161" s="8" t="str">
        <f>IF(AND(COUNTIF(A161:G161,"?*")+COUNT(A161:G161)=0,COUNTA(H161:K161,M161:N161)=0),"",IF(AND(A161&lt;&gt;"",ISNUMBER(B161),C161&lt;&gt;"",D161&lt;&gt;"",ISNUMBER(E161),F161&lt;&gt;"",G161&lt;&gt;"",OR(H161="Office",H161="Software",H161="Travel",H161="Other"),OR(I161="Expense",I161="Transfer",I161="Reimbursement",I161="Exclude"),K161="Reviewed",M161&lt;&gt;"",COUNTIF(A$6:A$205,A161)=1,IF(I161="Reimbursement",AND(J161&lt;&gt;"",J161&lt;&gt;A161,COUNTIFS(A$6:A$205,J161,I$6:I$205,"Expense",K$6:K$205,"Reviewed")=1),TRUE),IF(I161="Exclude",N161&lt;&gt;"",TRUE)),"OK","CHECK"))</f>
        <v/>
      </c>
    </row>
    <row r="162" spans="1:15" x14ac:dyDescent="0.25">
      <c r="A162" s="8" t="str">
        <f>IF('Blank Originals'!A162="","",'Blank Originals'!A162)</f>
        <v/>
      </c>
      <c r="B162" s="9" t="str">
        <f>IF('Blank Originals'!B162="","",'Blank Originals'!B162)</f>
        <v/>
      </c>
      <c r="C162" s="8" t="str">
        <f>IF('Blank Originals'!C162="","",'Blank Originals'!C162)</f>
        <v/>
      </c>
      <c r="D162" s="8" t="str">
        <f>IF('Blank Originals'!D162="","",'Blank Originals'!D162)</f>
        <v/>
      </c>
      <c r="E162" s="10" t="str">
        <f>IF('Blank Originals'!E162="","",'Blank Originals'!E162)</f>
        <v/>
      </c>
      <c r="F162" s="8" t="str">
        <f>IF('Blank Originals'!F162="","",'Blank Originals'!F162)</f>
        <v/>
      </c>
      <c r="G162" s="8" t="str">
        <f>IF('Blank Originals'!G162="","",'Blank Originals'!G162)</f>
        <v/>
      </c>
      <c r="H162" s="5"/>
      <c r="I162" s="5"/>
      <c r="J162" s="5"/>
      <c r="K162" s="5"/>
      <c r="L162" s="10">
        <f>IF(AND(I162="Expense",O162="OK"),-E162,0)</f>
        <v>0</v>
      </c>
      <c r="M162" s="5"/>
      <c r="N162" s="5"/>
      <c r="O162" s="8" t="str">
        <f>IF(AND(COUNTIF(A162:G162,"?*")+COUNT(A162:G162)=0,COUNTA(H162:K162,M162:N162)=0),"",IF(AND(A162&lt;&gt;"",ISNUMBER(B162),C162&lt;&gt;"",D162&lt;&gt;"",ISNUMBER(E162),F162&lt;&gt;"",G162&lt;&gt;"",OR(H162="Office",H162="Software",H162="Travel",H162="Other"),OR(I162="Expense",I162="Transfer",I162="Reimbursement",I162="Exclude"),K162="Reviewed",M162&lt;&gt;"",COUNTIF(A$6:A$205,A162)=1,IF(I162="Reimbursement",AND(J162&lt;&gt;"",J162&lt;&gt;A162,COUNTIFS(A$6:A$205,J162,I$6:I$205,"Expense",K$6:K$205,"Reviewed")=1),TRUE),IF(I162="Exclude",N162&lt;&gt;"",TRUE)),"OK","CHECK"))</f>
        <v/>
      </c>
    </row>
    <row r="163" spans="1:15" x14ac:dyDescent="0.25">
      <c r="A163" s="8" t="str">
        <f>IF('Blank Originals'!A163="","",'Blank Originals'!A163)</f>
        <v/>
      </c>
      <c r="B163" s="9" t="str">
        <f>IF('Blank Originals'!B163="","",'Blank Originals'!B163)</f>
        <v/>
      </c>
      <c r="C163" s="8" t="str">
        <f>IF('Blank Originals'!C163="","",'Blank Originals'!C163)</f>
        <v/>
      </c>
      <c r="D163" s="8" t="str">
        <f>IF('Blank Originals'!D163="","",'Blank Originals'!D163)</f>
        <v/>
      </c>
      <c r="E163" s="10" t="str">
        <f>IF('Blank Originals'!E163="","",'Blank Originals'!E163)</f>
        <v/>
      </c>
      <c r="F163" s="8" t="str">
        <f>IF('Blank Originals'!F163="","",'Blank Originals'!F163)</f>
        <v/>
      </c>
      <c r="G163" s="8" t="str">
        <f>IF('Blank Originals'!G163="","",'Blank Originals'!G163)</f>
        <v/>
      </c>
      <c r="H163" s="5"/>
      <c r="I163" s="5"/>
      <c r="J163" s="5"/>
      <c r="K163" s="5"/>
      <c r="L163" s="10">
        <f>IF(AND(I163="Expense",O163="OK"),-E163,0)</f>
        <v>0</v>
      </c>
      <c r="M163" s="5"/>
      <c r="N163" s="5"/>
      <c r="O163" s="8" t="str">
        <f>IF(AND(COUNTIF(A163:G163,"?*")+COUNT(A163:G163)=0,COUNTA(H163:K163,M163:N163)=0),"",IF(AND(A163&lt;&gt;"",ISNUMBER(B163),C163&lt;&gt;"",D163&lt;&gt;"",ISNUMBER(E163),F163&lt;&gt;"",G163&lt;&gt;"",OR(H163="Office",H163="Software",H163="Travel",H163="Other"),OR(I163="Expense",I163="Transfer",I163="Reimbursement",I163="Exclude"),K163="Reviewed",M163&lt;&gt;"",COUNTIF(A$6:A$205,A163)=1,IF(I163="Reimbursement",AND(J163&lt;&gt;"",J163&lt;&gt;A163,COUNTIFS(A$6:A$205,J163,I$6:I$205,"Expense",K$6:K$205,"Reviewed")=1),TRUE),IF(I163="Exclude",N163&lt;&gt;"",TRUE)),"OK","CHECK"))</f>
        <v/>
      </c>
    </row>
    <row r="164" spans="1:15" x14ac:dyDescent="0.25">
      <c r="A164" s="8" t="str">
        <f>IF('Blank Originals'!A164="","",'Blank Originals'!A164)</f>
        <v/>
      </c>
      <c r="B164" s="9" t="str">
        <f>IF('Blank Originals'!B164="","",'Blank Originals'!B164)</f>
        <v/>
      </c>
      <c r="C164" s="8" t="str">
        <f>IF('Blank Originals'!C164="","",'Blank Originals'!C164)</f>
        <v/>
      </c>
      <c r="D164" s="8" t="str">
        <f>IF('Blank Originals'!D164="","",'Blank Originals'!D164)</f>
        <v/>
      </c>
      <c r="E164" s="10" t="str">
        <f>IF('Blank Originals'!E164="","",'Blank Originals'!E164)</f>
        <v/>
      </c>
      <c r="F164" s="8" t="str">
        <f>IF('Blank Originals'!F164="","",'Blank Originals'!F164)</f>
        <v/>
      </c>
      <c r="G164" s="8" t="str">
        <f>IF('Blank Originals'!G164="","",'Blank Originals'!G164)</f>
        <v/>
      </c>
      <c r="H164" s="5"/>
      <c r="I164" s="5"/>
      <c r="J164" s="5"/>
      <c r="K164" s="5"/>
      <c r="L164" s="10">
        <f>IF(AND(I164="Expense",O164="OK"),-E164,0)</f>
        <v>0</v>
      </c>
      <c r="M164" s="5"/>
      <c r="N164" s="5"/>
      <c r="O164" s="8" t="str">
        <f>IF(AND(COUNTIF(A164:G164,"?*")+COUNT(A164:G164)=0,COUNTA(H164:K164,M164:N164)=0),"",IF(AND(A164&lt;&gt;"",ISNUMBER(B164),C164&lt;&gt;"",D164&lt;&gt;"",ISNUMBER(E164),F164&lt;&gt;"",G164&lt;&gt;"",OR(H164="Office",H164="Software",H164="Travel",H164="Other"),OR(I164="Expense",I164="Transfer",I164="Reimbursement",I164="Exclude"),K164="Reviewed",M164&lt;&gt;"",COUNTIF(A$6:A$205,A164)=1,IF(I164="Reimbursement",AND(J164&lt;&gt;"",J164&lt;&gt;A164,COUNTIFS(A$6:A$205,J164,I$6:I$205,"Expense",K$6:K$205,"Reviewed")=1),TRUE),IF(I164="Exclude",N164&lt;&gt;"",TRUE)),"OK","CHECK"))</f>
        <v/>
      </c>
    </row>
    <row r="165" spans="1:15" x14ac:dyDescent="0.25">
      <c r="A165" s="8" t="str">
        <f>IF('Blank Originals'!A165="","",'Blank Originals'!A165)</f>
        <v/>
      </c>
      <c r="B165" s="9" t="str">
        <f>IF('Blank Originals'!B165="","",'Blank Originals'!B165)</f>
        <v/>
      </c>
      <c r="C165" s="8" t="str">
        <f>IF('Blank Originals'!C165="","",'Blank Originals'!C165)</f>
        <v/>
      </c>
      <c r="D165" s="8" t="str">
        <f>IF('Blank Originals'!D165="","",'Blank Originals'!D165)</f>
        <v/>
      </c>
      <c r="E165" s="10" t="str">
        <f>IF('Blank Originals'!E165="","",'Blank Originals'!E165)</f>
        <v/>
      </c>
      <c r="F165" s="8" t="str">
        <f>IF('Blank Originals'!F165="","",'Blank Originals'!F165)</f>
        <v/>
      </c>
      <c r="G165" s="8" t="str">
        <f>IF('Blank Originals'!G165="","",'Blank Originals'!G165)</f>
        <v/>
      </c>
      <c r="H165" s="5"/>
      <c r="I165" s="5"/>
      <c r="J165" s="5"/>
      <c r="K165" s="5"/>
      <c r="L165" s="10">
        <f>IF(AND(I165="Expense",O165="OK"),-E165,0)</f>
        <v>0</v>
      </c>
      <c r="M165" s="5"/>
      <c r="N165" s="5"/>
      <c r="O165" s="8" t="str">
        <f>IF(AND(COUNTIF(A165:G165,"?*")+COUNT(A165:G165)=0,COUNTA(H165:K165,M165:N165)=0),"",IF(AND(A165&lt;&gt;"",ISNUMBER(B165),C165&lt;&gt;"",D165&lt;&gt;"",ISNUMBER(E165),F165&lt;&gt;"",G165&lt;&gt;"",OR(H165="Office",H165="Software",H165="Travel",H165="Other"),OR(I165="Expense",I165="Transfer",I165="Reimbursement",I165="Exclude"),K165="Reviewed",M165&lt;&gt;"",COUNTIF(A$6:A$205,A165)=1,IF(I165="Reimbursement",AND(J165&lt;&gt;"",J165&lt;&gt;A165,COUNTIFS(A$6:A$205,J165,I$6:I$205,"Expense",K$6:K$205,"Reviewed")=1),TRUE),IF(I165="Exclude",N165&lt;&gt;"",TRUE)),"OK","CHECK"))</f>
        <v/>
      </c>
    </row>
    <row r="166" spans="1:15" x14ac:dyDescent="0.25">
      <c r="A166" s="8" t="str">
        <f>IF('Blank Originals'!A166="","",'Blank Originals'!A166)</f>
        <v/>
      </c>
      <c r="B166" s="9" t="str">
        <f>IF('Blank Originals'!B166="","",'Blank Originals'!B166)</f>
        <v/>
      </c>
      <c r="C166" s="8" t="str">
        <f>IF('Blank Originals'!C166="","",'Blank Originals'!C166)</f>
        <v/>
      </c>
      <c r="D166" s="8" t="str">
        <f>IF('Blank Originals'!D166="","",'Blank Originals'!D166)</f>
        <v/>
      </c>
      <c r="E166" s="10" t="str">
        <f>IF('Blank Originals'!E166="","",'Blank Originals'!E166)</f>
        <v/>
      </c>
      <c r="F166" s="8" t="str">
        <f>IF('Blank Originals'!F166="","",'Blank Originals'!F166)</f>
        <v/>
      </c>
      <c r="G166" s="8" t="str">
        <f>IF('Blank Originals'!G166="","",'Blank Originals'!G166)</f>
        <v/>
      </c>
      <c r="H166" s="5"/>
      <c r="I166" s="5"/>
      <c r="J166" s="5"/>
      <c r="K166" s="5"/>
      <c r="L166" s="10">
        <f>IF(AND(I166="Expense",O166="OK"),-E166,0)</f>
        <v>0</v>
      </c>
      <c r="M166" s="5"/>
      <c r="N166" s="5"/>
      <c r="O166" s="8" t="str">
        <f>IF(AND(COUNTIF(A166:G166,"?*")+COUNT(A166:G166)=0,COUNTA(H166:K166,M166:N166)=0),"",IF(AND(A166&lt;&gt;"",ISNUMBER(B166),C166&lt;&gt;"",D166&lt;&gt;"",ISNUMBER(E166),F166&lt;&gt;"",G166&lt;&gt;"",OR(H166="Office",H166="Software",H166="Travel",H166="Other"),OR(I166="Expense",I166="Transfer",I166="Reimbursement",I166="Exclude"),K166="Reviewed",M166&lt;&gt;"",COUNTIF(A$6:A$205,A166)=1,IF(I166="Reimbursement",AND(J166&lt;&gt;"",J166&lt;&gt;A166,COUNTIFS(A$6:A$205,J166,I$6:I$205,"Expense",K$6:K$205,"Reviewed")=1),TRUE),IF(I166="Exclude",N166&lt;&gt;"",TRUE)),"OK","CHECK"))</f>
        <v/>
      </c>
    </row>
    <row r="167" spans="1:15" x14ac:dyDescent="0.25">
      <c r="A167" s="8" t="str">
        <f>IF('Blank Originals'!A167="","",'Blank Originals'!A167)</f>
        <v/>
      </c>
      <c r="B167" s="9" t="str">
        <f>IF('Blank Originals'!B167="","",'Blank Originals'!B167)</f>
        <v/>
      </c>
      <c r="C167" s="8" t="str">
        <f>IF('Blank Originals'!C167="","",'Blank Originals'!C167)</f>
        <v/>
      </c>
      <c r="D167" s="8" t="str">
        <f>IF('Blank Originals'!D167="","",'Blank Originals'!D167)</f>
        <v/>
      </c>
      <c r="E167" s="10" t="str">
        <f>IF('Blank Originals'!E167="","",'Blank Originals'!E167)</f>
        <v/>
      </c>
      <c r="F167" s="8" t="str">
        <f>IF('Blank Originals'!F167="","",'Blank Originals'!F167)</f>
        <v/>
      </c>
      <c r="G167" s="8" t="str">
        <f>IF('Blank Originals'!G167="","",'Blank Originals'!G167)</f>
        <v/>
      </c>
      <c r="H167" s="5"/>
      <c r="I167" s="5"/>
      <c r="J167" s="5"/>
      <c r="K167" s="5"/>
      <c r="L167" s="10">
        <f>IF(AND(I167="Expense",O167="OK"),-E167,0)</f>
        <v>0</v>
      </c>
      <c r="M167" s="5"/>
      <c r="N167" s="5"/>
      <c r="O167" s="8" t="str">
        <f>IF(AND(COUNTIF(A167:G167,"?*")+COUNT(A167:G167)=0,COUNTA(H167:K167,M167:N167)=0),"",IF(AND(A167&lt;&gt;"",ISNUMBER(B167),C167&lt;&gt;"",D167&lt;&gt;"",ISNUMBER(E167),F167&lt;&gt;"",G167&lt;&gt;"",OR(H167="Office",H167="Software",H167="Travel",H167="Other"),OR(I167="Expense",I167="Transfer",I167="Reimbursement",I167="Exclude"),K167="Reviewed",M167&lt;&gt;"",COUNTIF(A$6:A$205,A167)=1,IF(I167="Reimbursement",AND(J167&lt;&gt;"",J167&lt;&gt;A167,COUNTIFS(A$6:A$205,J167,I$6:I$205,"Expense",K$6:K$205,"Reviewed")=1),TRUE),IF(I167="Exclude",N167&lt;&gt;"",TRUE)),"OK","CHECK"))</f>
        <v/>
      </c>
    </row>
    <row r="168" spans="1:15" x14ac:dyDescent="0.25">
      <c r="A168" s="8" t="str">
        <f>IF('Blank Originals'!A168="","",'Blank Originals'!A168)</f>
        <v/>
      </c>
      <c r="B168" s="9" t="str">
        <f>IF('Blank Originals'!B168="","",'Blank Originals'!B168)</f>
        <v/>
      </c>
      <c r="C168" s="8" t="str">
        <f>IF('Blank Originals'!C168="","",'Blank Originals'!C168)</f>
        <v/>
      </c>
      <c r="D168" s="8" t="str">
        <f>IF('Blank Originals'!D168="","",'Blank Originals'!D168)</f>
        <v/>
      </c>
      <c r="E168" s="10" t="str">
        <f>IF('Blank Originals'!E168="","",'Blank Originals'!E168)</f>
        <v/>
      </c>
      <c r="F168" s="8" t="str">
        <f>IF('Blank Originals'!F168="","",'Blank Originals'!F168)</f>
        <v/>
      </c>
      <c r="G168" s="8" t="str">
        <f>IF('Blank Originals'!G168="","",'Blank Originals'!G168)</f>
        <v/>
      </c>
      <c r="H168" s="5"/>
      <c r="I168" s="5"/>
      <c r="J168" s="5"/>
      <c r="K168" s="5"/>
      <c r="L168" s="10">
        <f>IF(AND(I168="Expense",O168="OK"),-E168,0)</f>
        <v>0</v>
      </c>
      <c r="M168" s="5"/>
      <c r="N168" s="5"/>
      <c r="O168" s="8" t="str">
        <f>IF(AND(COUNTIF(A168:G168,"?*")+COUNT(A168:G168)=0,COUNTA(H168:K168,M168:N168)=0),"",IF(AND(A168&lt;&gt;"",ISNUMBER(B168),C168&lt;&gt;"",D168&lt;&gt;"",ISNUMBER(E168),F168&lt;&gt;"",G168&lt;&gt;"",OR(H168="Office",H168="Software",H168="Travel",H168="Other"),OR(I168="Expense",I168="Transfer",I168="Reimbursement",I168="Exclude"),K168="Reviewed",M168&lt;&gt;"",COUNTIF(A$6:A$205,A168)=1,IF(I168="Reimbursement",AND(J168&lt;&gt;"",J168&lt;&gt;A168,COUNTIFS(A$6:A$205,J168,I$6:I$205,"Expense",K$6:K$205,"Reviewed")=1),TRUE),IF(I168="Exclude",N168&lt;&gt;"",TRUE)),"OK","CHECK"))</f>
        <v/>
      </c>
    </row>
    <row r="169" spans="1:15" x14ac:dyDescent="0.25">
      <c r="A169" s="8" t="str">
        <f>IF('Blank Originals'!A169="","",'Blank Originals'!A169)</f>
        <v/>
      </c>
      <c r="B169" s="9" t="str">
        <f>IF('Blank Originals'!B169="","",'Blank Originals'!B169)</f>
        <v/>
      </c>
      <c r="C169" s="8" t="str">
        <f>IF('Blank Originals'!C169="","",'Blank Originals'!C169)</f>
        <v/>
      </c>
      <c r="D169" s="8" t="str">
        <f>IF('Blank Originals'!D169="","",'Blank Originals'!D169)</f>
        <v/>
      </c>
      <c r="E169" s="10" t="str">
        <f>IF('Blank Originals'!E169="","",'Blank Originals'!E169)</f>
        <v/>
      </c>
      <c r="F169" s="8" t="str">
        <f>IF('Blank Originals'!F169="","",'Blank Originals'!F169)</f>
        <v/>
      </c>
      <c r="G169" s="8" t="str">
        <f>IF('Blank Originals'!G169="","",'Blank Originals'!G169)</f>
        <v/>
      </c>
      <c r="H169" s="5"/>
      <c r="I169" s="5"/>
      <c r="J169" s="5"/>
      <c r="K169" s="5"/>
      <c r="L169" s="10">
        <f>IF(AND(I169="Expense",O169="OK"),-E169,0)</f>
        <v>0</v>
      </c>
      <c r="M169" s="5"/>
      <c r="N169" s="5"/>
      <c r="O169" s="8" t="str">
        <f>IF(AND(COUNTIF(A169:G169,"?*")+COUNT(A169:G169)=0,COUNTA(H169:K169,M169:N169)=0),"",IF(AND(A169&lt;&gt;"",ISNUMBER(B169),C169&lt;&gt;"",D169&lt;&gt;"",ISNUMBER(E169),F169&lt;&gt;"",G169&lt;&gt;"",OR(H169="Office",H169="Software",H169="Travel",H169="Other"),OR(I169="Expense",I169="Transfer",I169="Reimbursement",I169="Exclude"),K169="Reviewed",M169&lt;&gt;"",COUNTIF(A$6:A$205,A169)=1,IF(I169="Reimbursement",AND(J169&lt;&gt;"",J169&lt;&gt;A169,COUNTIFS(A$6:A$205,J169,I$6:I$205,"Expense",K$6:K$205,"Reviewed")=1),TRUE),IF(I169="Exclude",N169&lt;&gt;"",TRUE)),"OK","CHECK"))</f>
        <v/>
      </c>
    </row>
    <row r="170" spans="1:15" x14ac:dyDescent="0.25">
      <c r="A170" s="8" t="str">
        <f>IF('Blank Originals'!A170="","",'Blank Originals'!A170)</f>
        <v/>
      </c>
      <c r="B170" s="9" t="str">
        <f>IF('Blank Originals'!B170="","",'Blank Originals'!B170)</f>
        <v/>
      </c>
      <c r="C170" s="8" t="str">
        <f>IF('Blank Originals'!C170="","",'Blank Originals'!C170)</f>
        <v/>
      </c>
      <c r="D170" s="8" t="str">
        <f>IF('Blank Originals'!D170="","",'Blank Originals'!D170)</f>
        <v/>
      </c>
      <c r="E170" s="10" t="str">
        <f>IF('Blank Originals'!E170="","",'Blank Originals'!E170)</f>
        <v/>
      </c>
      <c r="F170" s="8" t="str">
        <f>IF('Blank Originals'!F170="","",'Blank Originals'!F170)</f>
        <v/>
      </c>
      <c r="G170" s="8" t="str">
        <f>IF('Blank Originals'!G170="","",'Blank Originals'!G170)</f>
        <v/>
      </c>
      <c r="H170" s="5"/>
      <c r="I170" s="5"/>
      <c r="J170" s="5"/>
      <c r="K170" s="5"/>
      <c r="L170" s="10">
        <f>IF(AND(I170="Expense",O170="OK"),-E170,0)</f>
        <v>0</v>
      </c>
      <c r="M170" s="5"/>
      <c r="N170" s="5"/>
      <c r="O170" s="8" t="str">
        <f>IF(AND(COUNTIF(A170:G170,"?*")+COUNT(A170:G170)=0,COUNTA(H170:K170,M170:N170)=0),"",IF(AND(A170&lt;&gt;"",ISNUMBER(B170),C170&lt;&gt;"",D170&lt;&gt;"",ISNUMBER(E170),F170&lt;&gt;"",G170&lt;&gt;"",OR(H170="Office",H170="Software",H170="Travel",H170="Other"),OR(I170="Expense",I170="Transfer",I170="Reimbursement",I170="Exclude"),K170="Reviewed",M170&lt;&gt;"",COUNTIF(A$6:A$205,A170)=1,IF(I170="Reimbursement",AND(J170&lt;&gt;"",J170&lt;&gt;A170,COUNTIFS(A$6:A$205,J170,I$6:I$205,"Expense",K$6:K$205,"Reviewed")=1),TRUE),IF(I170="Exclude",N170&lt;&gt;"",TRUE)),"OK","CHECK"))</f>
        <v/>
      </c>
    </row>
    <row r="171" spans="1:15" x14ac:dyDescent="0.25">
      <c r="A171" s="8" t="str">
        <f>IF('Blank Originals'!A171="","",'Blank Originals'!A171)</f>
        <v/>
      </c>
      <c r="B171" s="9" t="str">
        <f>IF('Blank Originals'!B171="","",'Blank Originals'!B171)</f>
        <v/>
      </c>
      <c r="C171" s="8" t="str">
        <f>IF('Blank Originals'!C171="","",'Blank Originals'!C171)</f>
        <v/>
      </c>
      <c r="D171" s="8" t="str">
        <f>IF('Blank Originals'!D171="","",'Blank Originals'!D171)</f>
        <v/>
      </c>
      <c r="E171" s="10" t="str">
        <f>IF('Blank Originals'!E171="","",'Blank Originals'!E171)</f>
        <v/>
      </c>
      <c r="F171" s="8" t="str">
        <f>IF('Blank Originals'!F171="","",'Blank Originals'!F171)</f>
        <v/>
      </c>
      <c r="G171" s="8" t="str">
        <f>IF('Blank Originals'!G171="","",'Blank Originals'!G171)</f>
        <v/>
      </c>
      <c r="H171" s="5"/>
      <c r="I171" s="5"/>
      <c r="J171" s="5"/>
      <c r="K171" s="5"/>
      <c r="L171" s="10">
        <f>IF(AND(I171="Expense",O171="OK"),-E171,0)</f>
        <v>0</v>
      </c>
      <c r="M171" s="5"/>
      <c r="N171" s="5"/>
      <c r="O171" s="8" t="str">
        <f>IF(AND(COUNTIF(A171:G171,"?*")+COUNT(A171:G171)=0,COUNTA(H171:K171,M171:N171)=0),"",IF(AND(A171&lt;&gt;"",ISNUMBER(B171),C171&lt;&gt;"",D171&lt;&gt;"",ISNUMBER(E171),F171&lt;&gt;"",G171&lt;&gt;"",OR(H171="Office",H171="Software",H171="Travel",H171="Other"),OR(I171="Expense",I171="Transfer",I171="Reimbursement",I171="Exclude"),K171="Reviewed",M171&lt;&gt;"",COUNTIF(A$6:A$205,A171)=1,IF(I171="Reimbursement",AND(J171&lt;&gt;"",J171&lt;&gt;A171,COUNTIFS(A$6:A$205,J171,I$6:I$205,"Expense",K$6:K$205,"Reviewed")=1),TRUE),IF(I171="Exclude",N171&lt;&gt;"",TRUE)),"OK","CHECK"))</f>
        <v/>
      </c>
    </row>
    <row r="172" spans="1:15" x14ac:dyDescent="0.25">
      <c r="A172" s="8" t="str">
        <f>IF('Blank Originals'!A172="","",'Blank Originals'!A172)</f>
        <v/>
      </c>
      <c r="B172" s="9" t="str">
        <f>IF('Blank Originals'!B172="","",'Blank Originals'!B172)</f>
        <v/>
      </c>
      <c r="C172" s="8" t="str">
        <f>IF('Blank Originals'!C172="","",'Blank Originals'!C172)</f>
        <v/>
      </c>
      <c r="D172" s="8" t="str">
        <f>IF('Blank Originals'!D172="","",'Blank Originals'!D172)</f>
        <v/>
      </c>
      <c r="E172" s="10" t="str">
        <f>IF('Blank Originals'!E172="","",'Blank Originals'!E172)</f>
        <v/>
      </c>
      <c r="F172" s="8" t="str">
        <f>IF('Blank Originals'!F172="","",'Blank Originals'!F172)</f>
        <v/>
      </c>
      <c r="G172" s="8" t="str">
        <f>IF('Blank Originals'!G172="","",'Blank Originals'!G172)</f>
        <v/>
      </c>
      <c r="H172" s="5"/>
      <c r="I172" s="5"/>
      <c r="J172" s="5"/>
      <c r="K172" s="5"/>
      <c r="L172" s="10">
        <f>IF(AND(I172="Expense",O172="OK"),-E172,0)</f>
        <v>0</v>
      </c>
      <c r="M172" s="5"/>
      <c r="N172" s="5"/>
      <c r="O172" s="8" t="str">
        <f>IF(AND(COUNTIF(A172:G172,"?*")+COUNT(A172:G172)=0,COUNTA(H172:K172,M172:N172)=0),"",IF(AND(A172&lt;&gt;"",ISNUMBER(B172),C172&lt;&gt;"",D172&lt;&gt;"",ISNUMBER(E172),F172&lt;&gt;"",G172&lt;&gt;"",OR(H172="Office",H172="Software",H172="Travel",H172="Other"),OR(I172="Expense",I172="Transfer",I172="Reimbursement",I172="Exclude"),K172="Reviewed",M172&lt;&gt;"",COUNTIF(A$6:A$205,A172)=1,IF(I172="Reimbursement",AND(J172&lt;&gt;"",J172&lt;&gt;A172,COUNTIFS(A$6:A$205,J172,I$6:I$205,"Expense",K$6:K$205,"Reviewed")=1),TRUE),IF(I172="Exclude",N172&lt;&gt;"",TRUE)),"OK","CHECK"))</f>
        <v/>
      </c>
    </row>
    <row r="173" spans="1:15" x14ac:dyDescent="0.25">
      <c r="A173" s="8" t="str">
        <f>IF('Blank Originals'!A173="","",'Blank Originals'!A173)</f>
        <v/>
      </c>
      <c r="B173" s="9" t="str">
        <f>IF('Blank Originals'!B173="","",'Blank Originals'!B173)</f>
        <v/>
      </c>
      <c r="C173" s="8" t="str">
        <f>IF('Blank Originals'!C173="","",'Blank Originals'!C173)</f>
        <v/>
      </c>
      <c r="D173" s="8" t="str">
        <f>IF('Blank Originals'!D173="","",'Blank Originals'!D173)</f>
        <v/>
      </c>
      <c r="E173" s="10" t="str">
        <f>IF('Blank Originals'!E173="","",'Blank Originals'!E173)</f>
        <v/>
      </c>
      <c r="F173" s="8" t="str">
        <f>IF('Blank Originals'!F173="","",'Blank Originals'!F173)</f>
        <v/>
      </c>
      <c r="G173" s="8" t="str">
        <f>IF('Blank Originals'!G173="","",'Blank Originals'!G173)</f>
        <v/>
      </c>
      <c r="H173" s="5"/>
      <c r="I173" s="5"/>
      <c r="J173" s="5"/>
      <c r="K173" s="5"/>
      <c r="L173" s="10">
        <f>IF(AND(I173="Expense",O173="OK"),-E173,0)</f>
        <v>0</v>
      </c>
      <c r="M173" s="5"/>
      <c r="N173" s="5"/>
      <c r="O173" s="8" t="str">
        <f>IF(AND(COUNTIF(A173:G173,"?*")+COUNT(A173:G173)=0,COUNTA(H173:K173,M173:N173)=0),"",IF(AND(A173&lt;&gt;"",ISNUMBER(B173),C173&lt;&gt;"",D173&lt;&gt;"",ISNUMBER(E173),F173&lt;&gt;"",G173&lt;&gt;"",OR(H173="Office",H173="Software",H173="Travel",H173="Other"),OR(I173="Expense",I173="Transfer",I173="Reimbursement",I173="Exclude"),K173="Reviewed",M173&lt;&gt;"",COUNTIF(A$6:A$205,A173)=1,IF(I173="Reimbursement",AND(J173&lt;&gt;"",J173&lt;&gt;A173,COUNTIFS(A$6:A$205,J173,I$6:I$205,"Expense",K$6:K$205,"Reviewed")=1),TRUE),IF(I173="Exclude",N173&lt;&gt;"",TRUE)),"OK","CHECK"))</f>
        <v/>
      </c>
    </row>
    <row r="174" spans="1:15" x14ac:dyDescent="0.25">
      <c r="A174" s="8" t="str">
        <f>IF('Blank Originals'!A174="","",'Blank Originals'!A174)</f>
        <v/>
      </c>
      <c r="B174" s="9" t="str">
        <f>IF('Blank Originals'!B174="","",'Blank Originals'!B174)</f>
        <v/>
      </c>
      <c r="C174" s="8" t="str">
        <f>IF('Blank Originals'!C174="","",'Blank Originals'!C174)</f>
        <v/>
      </c>
      <c r="D174" s="8" t="str">
        <f>IF('Blank Originals'!D174="","",'Blank Originals'!D174)</f>
        <v/>
      </c>
      <c r="E174" s="10" t="str">
        <f>IF('Blank Originals'!E174="","",'Blank Originals'!E174)</f>
        <v/>
      </c>
      <c r="F174" s="8" t="str">
        <f>IF('Blank Originals'!F174="","",'Blank Originals'!F174)</f>
        <v/>
      </c>
      <c r="G174" s="8" t="str">
        <f>IF('Blank Originals'!G174="","",'Blank Originals'!G174)</f>
        <v/>
      </c>
      <c r="H174" s="5"/>
      <c r="I174" s="5"/>
      <c r="J174" s="5"/>
      <c r="K174" s="5"/>
      <c r="L174" s="10">
        <f>IF(AND(I174="Expense",O174="OK"),-E174,0)</f>
        <v>0</v>
      </c>
      <c r="M174" s="5"/>
      <c r="N174" s="5"/>
      <c r="O174" s="8" t="str">
        <f>IF(AND(COUNTIF(A174:G174,"?*")+COUNT(A174:G174)=0,COUNTA(H174:K174,M174:N174)=0),"",IF(AND(A174&lt;&gt;"",ISNUMBER(B174),C174&lt;&gt;"",D174&lt;&gt;"",ISNUMBER(E174),F174&lt;&gt;"",G174&lt;&gt;"",OR(H174="Office",H174="Software",H174="Travel",H174="Other"),OR(I174="Expense",I174="Transfer",I174="Reimbursement",I174="Exclude"),K174="Reviewed",M174&lt;&gt;"",COUNTIF(A$6:A$205,A174)=1,IF(I174="Reimbursement",AND(J174&lt;&gt;"",J174&lt;&gt;A174,COUNTIFS(A$6:A$205,J174,I$6:I$205,"Expense",K$6:K$205,"Reviewed")=1),TRUE),IF(I174="Exclude",N174&lt;&gt;"",TRUE)),"OK","CHECK"))</f>
        <v/>
      </c>
    </row>
    <row r="175" spans="1:15" x14ac:dyDescent="0.25">
      <c r="A175" s="8" t="str">
        <f>IF('Blank Originals'!A175="","",'Blank Originals'!A175)</f>
        <v/>
      </c>
      <c r="B175" s="9" t="str">
        <f>IF('Blank Originals'!B175="","",'Blank Originals'!B175)</f>
        <v/>
      </c>
      <c r="C175" s="8" t="str">
        <f>IF('Blank Originals'!C175="","",'Blank Originals'!C175)</f>
        <v/>
      </c>
      <c r="D175" s="8" t="str">
        <f>IF('Blank Originals'!D175="","",'Blank Originals'!D175)</f>
        <v/>
      </c>
      <c r="E175" s="10" t="str">
        <f>IF('Blank Originals'!E175="","",'Blank Originals'!E175)</f>
        <v/>
      </c>
      <c r="F175" s="8" t="str">
        <f>IF('Blank Originals'!F175="","",'Blank Originals'!F175)</f>
        <v/>
      </c>
      <c r="G175" s="8" t="str">
        <f>IF('Blank Originals'!G175="","",'Blank Originals'!G175)</f>
        <v/>
      </c>
      <c r="H175" s="5"/>
      <c r="I175" s="5"/>
      <c r="J175" s="5"/>
      <c r="K175" s="5"/>
      <c r="L175" s="10">
        <f>IF(AND(I175="Expense",O175="OK"),-E175,0)</f>
        <v>0</v>
      </c>
      <c r="M175" s="5"/>
      <c r="N175" s="5"/>
      <c r="O175" s="8" t="str">
        <f>IF(AND(COUNTIF(A175:G175,"?*")+COUNT(A175:G175)=0,COUNTA(H175:K175,M175:N175)=0),"",IF(AND(A175&lt;&gt;"",ISNUMBER(B175),C175&lt;&gt;"",D175&lt;&gt;"",ISNUMBER(E175),F175&lt;&gt;"",G175&lt;&gt;"",OR(H175="Office",H175="Software",H175="Travel",H175="Other"),OR(I175="Expense",I175="Transfer",I175="Reimbursement",I175="Exclude"),K175="Reviewed",M175&lt;&gt;"",COUNTIF(A$6:A$205,A175)=1,IF(I175="Reimbursement",AND(J175&lt;&gt;"",J175&lt;&gt;A175,COUNTIFS(A$6:A$205,J175,I$6:I$205,"Expense",K$6:K$205,"Reviewed")=1),TRUE),IF(I175="Exclude",N175&lt;&gt;"",TRUE)),"OK","CHECK"))</f>
        <v/>
      </c>
    </row>
    <row r="176" spans="1:15" x14ac:dyDescent="0.25">
      <c r="A176" s="8" t="str">
        <f>IF('Blank Originals'!A176="","",'Blank Originals'!A176)</f>
        <v/>
      </c>
      <c r="B176" s="9" t="str">
        <f>IF('Blank Originals'!B176="","",'Blank Originals'!B176)</f>
        <v/>
      </c>
      <c r="C176" s="8" t="str">
        <f>IF('Blank Originals'!C176="","",'Blank Originals'!C176)</f>
        <v/>
      </c>
      <c r="D176" s="8" t="str">
        <f>IF('Blank Originals'!D176="","",'Blank Originals'!D176)</f>
        <v/>
      </c>
      <c r="E176" s="10" t="str">
        <f>IF('Blank Originals'!E176="","",'Blank Originals'!E176)</f>
        <v/>
      </c>
      <c r="F176" s="8" t="str">
        <f>IF('Blank Originals'!F176="","",'Blank Originals'!F176)</f>
        <v/>
      </c>
      <c r="G176" s="8" t="str">
        <f>IF('Blank Originals'!G176="","",'Blank Originals'!G176)</f>
        <v/>
      </c>
      <c r="H176" s="5"/>
      <c r="I176" s="5"/>
      <c r="J176" s="5"/>
      <c r="K176" s="5"/>
      <c r="L176" s="10">
        <f>IF(AND(I176="Expense",O176="OK"),-E176,0)</f>
        <v>0</v>
      </c>
      <c r="M176" s="5"/>
      <c r="N176" s="5"/>
      <c r="O176" s="8" t="str">
        <f>IF(AND(COUNTIF(A176:G176,"?*")+COUNT(A176:G176)=0,COUNTA(H176:K176,M176:N176)=0),"",IF(AND(A176&lt;&gt;"",ISNUMBER(B176),C176&lt;&gt;"",D176&lt;&gt;"",ISNUMBER(E176),F176&lt;&gt;"",G176&lt;&gt;"",OR(H176="Office",H176="Software",H176="Travel",H176="Other"),OR(I176="Expense",I176="Transfer",I176="Reimbursement",I176="Exclude"),K176="Reviewed",M176&lt;&gt;"",COUNTIF(A$6:A$205,A176)=1,IF(I176="Reimbursement",AND(J176&lt;&gt;"",J176&lt;&gt;A176,COUNTIFS(A$6:A$205,J176,I$6:I$205,"Expense",K$6:K$205,"Reviewed")=1),TRUE),IF(I176="Exclude",N176&lt;&gt;"",TRUE)),"OK","CHECK"))</f>
        <v/>
      </c>
    </row>
    <row r="177" spans="1:15" x14ac:dyDescent="0.25">
      <c r="A177" s="8" t="str">
        <f>IF('Blank Originals'!A177="","",'Blank Originals'!A177)</f>
        <v/>
      </c>
      <c r="B177" s="9" t="str">
        <f>IF('Blank Originals'!B177="","",'Blank Originals'!B177)</f>
        <v/>
      </c>
      <c r="C177" s="8" t="str">
        <f>IF('Blank Originals'!C177="","",'Blank Originals'!C177)</f>
        <v/>
      </c>
      <c r="D177" s="8" t="str">
        <f>IF('Blank Originals'!D177="","",'Blank Originals'!D177)</f>
        <v/>
      </c>
      <c r="E177" s="10" t="str">
        <f>IF('Blank Originals'!E177="","",'Blank Originals'!E177)</f>
        <v/>
      </c>
      <c r="F177" s="8" t="str">
        <f>IF('Blank Originals'!F177="","",'Blank Originals'!F177)</f>
        <v/>
      </c>
      <c r="G177" s="8" t="str">
        <f>IF('Blank Originals'!G177="","",'Blank Originals'!G177)</f>
        <v/>
      </c>
      <c r="H177" s="5"/>
      <c r="I177" s="5"/>
      <c r="J177" s="5"/>
      <c r="K177" s="5"/>
      <c r="L177" s="10">
        <f>IF(AND(I177="Expense",O177="OK"),-E177,0)</f>
        <v>0</v>
      </c>
      <c r="M177" s="5"/>
      <c r="N177" s="5"/>
      <c r="O177" s="8" t="str">
        <f>IF(AND(COUNTIF(A177:G177,"?*")+COUNT(A177:G177)=0,COUNTA(H177:K177,M177:N177)=0),"",IF(AND(A177&lt;&gt;"",ISNUMBER(B177),C177&lt;&gt;"",D177&lt;&gt;"",ISNUMBER(E177),F177&lt;&gt;"",G177&lt;&gt;"",OR(H177="Office",H177="Software",H177="Travel",H177="Other"),OR(I177="Expense",I177="Transfer",I177="Reimbursement",I177="Exclude"),K177="Reviewed",M177&lt;&gt;"",COUNTIF(A$6:A$205,A177)=1,IF(I177="Reimbursement",AND(J177&lt;&gt;"",J177&lt;&gt;A177,COUNTIFS(A$6:A$205,J177,I$6:I$205,"Expense",K$6:K$205,"Reviewed")=1),TRUE),IF(I177="Exclude",N177&lt;&gt;"",TRUE)),"OK","CHECK"))</f>
        <v/>
      </c>
    </row>
    <row r="178" spans="1:15" x14ac:dyDescent="0.25">
      <c r="A178" s="8" t="str">
        <f>IF('Blank Originals'!A178="","",'Blank Originals'!A178)</f>
        <v/>
      </c>
      <c r="B178" s="9" t="str">
        <f>IF('Blank Originals'!B178="","",'Blank Originals'!B178)</f>
        <v/>
      </c>
      <c r="C178" s="8" t="str">
        <f>IF('Blank Originals'!C178="","",'Blank Originals'!C178)</f>
        <v/>
      </c>
      <c r="D178" s="8" t="str">
        <f>IF('Blank Originals'!D178="","",'Blank Originals'!D178)</f>
        <v/>
      </c>
      <c r="E178" s="10" t="str">
        <f>IF('Blank Originals'!E178="","",'Blank Originals'!E178)</f>
        <v/>
      </c>
      <c r="F178" s="8" t="str">
        <f>IF('Blank Originals'!F178="","",'Blank Originals'!F178)</f>
        <v/>
      </c>
      <c r="G178" s="8" t="str">
        <f>IF('Blank Originals'!G178="","",'Blank Originals'!G178)</f>
        <v/>
      </c>
      <c r="H178" s="5"/>
      <c r="I178" s="5"/>
      <c r="J178" s="5"/>
      <c r="K178" s="5"/>
      <c r="L178" s="10">
        <f>IF(AND(I178="Expense",O178="OK"),-E178,0)</f>
        <v>0</v>
      </c>
      <c r="M178" s="5"/>
      <c r="N178" s="5"/>
      <c r="O178" s="8" t="str">
        <f>IF(AND(COUNTIF(A178:G178,"?*")+COUNT(A178:G178)=0,COUNTA(H178:K178,M178:N178)=0),"",IF(AND(A178&lt;&gt;"",ISNUMBER(B178),C178&lt;&gt;"",D178&lt;&gt;"",ISNUMBER(E178),F178&lt;&gt;"",G178&lt;&gt;"",OR(H178="Office",H178="Software",H178="Travel",H178="Other"),OR(I178="Expense",I178="Transfer",I178="Reimbursement",I178="Exclude"),K178="Reviewed",M178&lt;&gt;"",COUNTIF(A$6:A$205,A178)=1,IF(I178="Reimbursement",AND(J178&lt;&gt;"",J178&lt;&gt;A178,COUNTIFS(A$6:A$205,J178,I$6:I$205,"Expense",K$6:K$205,"Reviewed")=1),TRUE),IF(I178="Exclude",N178&lt;&gt;"",TRUE)),"OK","CHECK"))</f>
        <v/>
      </c>
    </row>
    <row r="179" spans="1:15" x14ac:dyDescent="0.25">
      <c r="A179" s="8" t="str">
        <f>IF('Blank Originals'!A179="","",'Blank Originals'!A179)</f>
        <v/>
      </c>
      <c r="B179" s="9" t="str">
        <f>IF('Blank Originals'!B179="","",'Blank Originals'!B179)</f>
        <v/>
      </c>
      <c r="C179" s="8" t="str">
        <f>IF('Blank Originals'!C179="","",'Blank Originals'!C179)</f>
        <v/>
      </c>
      <c r="D179" s="8" t="str">
        <f>IF('Blank Originals'!D179="","",'Blank Originals'!D179)</f>
        <v/>
      </c>
      <c r="E179" s="10" t="str">
        <f>IF('Blank Originals'!E179="","",'Blank Originals'!E179)</f>
        <v/>
      </c>
      <c r="F179" s="8" t="str">
        <f>IF('Blank Originals'!F179="","",'Blank Originals'!F179)</f>
        <v/>
      </c>
      <c r="G179" s="8" t="str">
        <f>IF('Blank Originals'!G179="","",'Blank Originals'!G179)</f>
        <v/>
      </c>
      <c r="H179" s="5"/>
      <c r="I179" s="5"/>
      <c r="J179" s="5"/>
      <c r="K179" s="5"/>
      <c r="L179" s="10">
        <f>IF(AND(I179="Expense",O179="OK"),-E179,0)</f>
        <v>0</v>
      </c>
      <c r="M179" s="5"/>
      <c r="N179" s="5"/>
      <c r="O179" s="8" t="str">
        <f>IF(AND(COUNTIF(A179:G179,"?*")+COUNT(A179:G179)=0,COUNTA(H179:K179,M179:N179)=0),"",IF(AND(A179&lt;&gt;"",ISNUMBER(B179),C179&lt;&gt;"",D179&lt;&gt;"",ISNUMBER(E179),F179&lt;&gt;"",G179&lt;&gt;"",OR(H179="Office",H179="Software",H179="Travel",H179="Other"),OR(I179="Expense",I179="Transfer",I179="Reimbursement",I179="Exclude"),K179="Reviewed",M179&lt;&gt;"",COUNTIF(A$6:A$205,A179)=1,IF(I179="Reimbursement",AND(J179&lt;&gt;"",J179&lt;&gt;A179,COUNTIFS(A$6:A$205,J179,I$6:I$205,"Expense",K$6:K$205,"Reviewed")=1),TRUE),IF(I179="Exclude",N179&lt;&gt;"",TRUE)),"OK","CHECK"))</f>
        <v/>
      </c>
    </row>
    <row r="180" spans="1:15" x14ac:dyDescent="0.25">
      <c r="A180" s="8" t="str">
        <f>IF('Blank Originals'!A180="","",'Blank Originals'!A180)</f>
        <v/>
      </c>
      <c r="B180" s="9" t="str">
        <f>IF('Blank Originals'!B180="","",'Blank Originals'!B180)</f>
        <v/>
      </c>
      <c r="C180" s="8" t="str">
        <f>IF('Blank Originals'!C180="","",'Blank Originals'!C180)</f>
        <v/>
      </c>
      <c r="D180" s="8" t="str">
        <f>IF('Blank Originals'!D180="","",'Blank Originals'!D180)</f>
        <v/>
      </c>
      <c r="E180" s="10" t="str">
        <f>IF('Blank Originals'!E180="","",'Blank Originals'!E180)</f>
        <v/>
      </c>
      <c r="F180" s="8" t="str">
        <f>IF('Blank Originals'!F180="","",'Blank Originals'!F180)</f>
        <v/>
      </c>
      <c r="G180" s="8" t="str">
        <f>IF('Blank Originals'!G180="","",'Blank Originals'!G180)</f>
        <v/>
      </c>
      <c r="H180" s="5"/>
      <c r="I180" s="5"/>
      <c r="J180" s="5"/>
      <c r="K180" s="5"/>
      <c r="L180" s="10">
        <f>IF(AND(I180="Expense",O180="OK"),-E180,0)</f>
        <v>0</v>
      </c>
      <c r="M180" s="5"/>
      <c r="N180" s="5"/>
      <c r="O180" s="8" t="str">
        <f>IF(AND(COUNTIF(A180:G180,"?*")+COUNT(A180:G180)=0,COUNTA(H180:K180,M180:N180)=0),"",IF(AND(A180&lt;&gt;"",ISNUMBER(B180),C180&lt;&gt;"",D180&lt;&gt;"",ISNUMBER(E180),F180&lt;&gt;"",G180&lt;&gt;"",OR(H180="Office",H180="Software",H180="Travel",H180="Other"),OR(I180="Expense",I180="Transfer",I180="Reimbursement",I180="Exclude"),K180="Reviewed",M180&lt;&gt;"",COUNTIF(A$6:A$205,A180)=1,IF(I180="Reimbursement",AND(J180&lt;&gt;"",J180&lt;&gt;A180,COUNTIFS(A$6:A$205,J180,I$6:I$205,"Expense",K$6:K$205,"Reviewed")=1),TRUE),IF(I180="Exclude",N180&lt;&gt;"",TRUE)),"OK","CHECK"))</f>
        <v/>
      </c>
    </row>
    <row r="181" spans="1:15" x14ac:dyDescent="0.25">
      <c r="A181" s="8" t="str">
        <f>IF('Blank Originals'!A181="","",'Blank Originals'!A181)</f>
        <v/>
      </c>
      <c r="B181" s="9" t="str">
        <f>IF('Blank Originals'!B181="","",'Blank Originals'!B181)</f>
        <v/>
      </c>
      <c r="C181" s="8" t="str">
        <f>IF('Blank Originals'!C181="","",'Blank Originals'!C181)</f>
        <v/>
      </c>
      <c r="D181" s="8" t="str">
        <f>IF('Blank Originals'!D181="","",'Blank Originals'!D181)</f>
        <v/>
      </c>
      <c r="E181" s="10" t="str">
        <f>IF('Blank Originals'!E181="","",'Blank Originals'!E181)</f>
        <v/>
      </c>
      <c r="F181" s="8" t="str">
        <f>IF('Blank Originals'!F181="","",'Blank Originals'!F181)</f>
        <v/>
      </c>
      <c r="G181" s="8" t="str">
        <f>IF('Blank Originals'!G181="","",'Blank Originals'!G181)</f>
        <v/>
      </c>
      <c r="H181" s="5"/>
      <c r="I181" s="5"/>
      <c r="J181" s="5"/>
      <c r="K181" s="5"/>
      <c r="L181" s="10">
        <f>IF(AND(I181="Expense",O181="OK"),-E181,0)</f>
        <v>0</v>
      </c>
      <c r="M181" s="5"/>
      <c r="N181" s="5"/>
      <c r="O181" s="8" t="str">
        <f>IF(AND(COUNTIF(A181:G181,"?*")+COUNT(A181:G181)=0,COUNTA(H181:K181,M181:N181)=0),"",IF(AND(A181&lt;&gt;"",ISNUMBER(B181),C181&lt;&gt;"",D181&lt;&gt;"",ISNUMBER(E181),F181&lt;&gt;"",G181&lt;&gt;"",OR(H181="Office",H181="Software",H181="Travel",H181="Other"),OR(I181="Expense",I181="Transfer",I181="Reimbursement",I181="Exclude"),K181="Reviewed",M181&lt;&gt;"",COUNTIF(A$6:A$205,A181)=1,IF(I181="Reimbursement",AND(J181&lt;&gt;"",J181&lt;&gt;A181,COUNTIFS(A$6:A$205,J181,I$6:I$205,"Expense",K$6:K$205,"Reviewed")=1),TRUE),IF(I181="Exclude",N181&lt;&gt;"",TRUE)),"OK","CHECK"))</f>
        <v/>
      </c>
    </row>
    <row r="182" spans="1:15" x14ac:dyDescent="0.25">
      <c r="A182" s="8" t="str">
        <f>IF('Blank Originals'!A182="","",'Blank Originals'!A182)</f>
        <v/>
      </c>
      <c r="B182" s="9" t="str">
        <f>IF('Blank Originals'!B182="","",'Blank Originals'!B182)</f>
        <v/>
      </c>
      <c r="C182" s="8" t="str">
        <f>IF('Blank Originals'!C182="","",'Blank Originals'!C182)</f>
        <v/>
      </c>
      <c r="D182" s="8" t="str">
        <f>IF('Blank Originals'!D182="","",'Blank Originals'!D182)</f>
        <v/>
      </c>
      <c r="E182" s="10" t="str">
        <f>IF('Blank Originals'!E182="","",'Blank Originals'!E182)</f>
        <v/>
      </c>
      <c r="F182" s="8" t="str">
        <f>IF('Blank Originals'!F182="","",'Blank Originals'!F182)</f>
        <v/>
      </c>
      <c r="G182" s="8" t="str">
        <f>IF('Blank Originals'!G182="","",'Blank Originals'!G182)</f>
        <v/>
      </c>
      <c r="H182" s="5"/>
      <c r="I182" s="5"/>
      <c r="J182" s="5"/>
      <c r="K182" s="5"/>
      <c r="L182" s="10">
        <f>IF(AND(I182="Expense",O182="OK"),-E182,0)</f>
        <v>0</v>
      </c>
      <c r="M182" s="5"/>
      <c r="N182" s="5"/>
      <c r="O182" s="8" t="str">
        <f>IF(AND(COUNTIF(A182:G182,"?*")+COUNT(A182:G182)=0,COUNTA(H182:K182,M182:N182)=0),"",IF(AND(A182&lt;&gt;"",ISNUMBER(B182),C182&lt;&gt;"",D182&lt;&gt;"",ISNUMBER(E182),F182&lt;&gt;"",G182&lt;&gt;"",OR(H182="Office",H182="Software",H182="Travel",H182="Other"),OR(I182="Expense",I182="Transfer",I182="Reimbursement",I182="Exclude"),K182="Reviewed",M182&lt;&gt;"",COUNTIF(A$6:A$205,A182)=1,IF(I182="Reimbursement",AND(J182&lt;&gt;"",J182&lt;&gt;A182,COUNTIFS(A$6:A$205,J182,I$6:I$205,"Expense",K$6:K$205,"Reviewed")=1),TRUE),IF(I182="Exclude",N182&lt;&gt;"",TRUE)),"OK","CHECK"))</f>
        <v/>
      </c>
    </row>
    <row r="183" spans="1:15" x14ac:dyDescent="0.25">
      <c r="A183" s="8" t="str">
        <f>IF('Blank Originals'!A183="","",'Blank Originals'!A183)</f>
        <v/>
      </c>
      <c r="B183" s="9" t="str">
        <f>IF('Blank Originals'!B183="","",'Blank Originals'!B183)</f>
        <v/>
      </c>
      <c r="C183" s="8" t="str">
        <f>IF('Blank Originals'!C183="","",'Blank Originals'!C183)</f>
        <v/>
      </c>
      <c r="D183" s="8" t="str">
        <f>IF('Blank Originals'!D183="","",'Blank Originals'!D183)</f>
        <v/>
      </c>
      <c r="E183" s="10" t="str">
        <f>IF('Blank Originals'!E183="","",'Blank Originals'!E183)</f>
        <v/>
      </c>
      <c r="F183" s="8" t="str">
        <f>IF('Blank Originals'!F183="","",'Blank Originals'!F183)</f>
        <v/>
      </c>
      <c r="G183" s="8" t="str">
        <f>IF('Blank Originals'!G183="","",'Blank Originals'!G183)</f>
        <v/>
      </c>
      <c r="H183" s="5"/>
      <c r="I183" s="5"/>
      <c r="J183" s="5"/>
      <c r="K183" s="5"/>
      <c r="L183" s="10">
        <f>IF(AND(I183="Expense",O183="OK"),-E183,0)</f>
        <v>0</v>
      </c>
      <c r="M183" s="5"/>
      <c r="N183" s="5"/>
      <c r="O183" s="8" t="str">
        <f>IF(AND(COUNTIF(A183:G183,"?*")+COUNT(A183:G183)=0,COUNTA(H183:K183,M183:N183)=0),"",IF(AND(A183&lt;&gt;"",ISNUMBER(B183),C183&lt;&gt;"",D183&lt;&gt;"",ISNUMBER(E183),F183&lt;&gt;"",G183&lt;&gt;"",OR(H183="Office",H183="Software",H183="Travel",H183="Other"),OR(I183="Expense",I183="Transfer",I183="Reimbursement",I183="Exclude"),K183="Reviewed",M183&lt;&gt;"",COUNTIF(A$6:A$205,A183)=1,IF(I183="Reimbursement",AND(J183&lt;&gt;"",J183&lt;&gt;A183,COUNTIFS(A$6:A$205,J183,I$6:I$205,"Expense",K$6:K$205,"Reviewed")=1),TRUE),IF(I183="Exclude",N183&lt;&gt;"",TRUE)),"OK","CHECK"))</f>
        <v/>
      </c>
    </row>
    <row r="184" spans="1:15" x14ac:dyDescent="0.25">
      <c r="A184" s="8" t="str">
        <f>IF('Blank Originals'!A184="","",'Blank Originals'!A184)</f>
        <v/>
      </c>
      <c r="B184" s="9" t="str">
        <f>IF('Blank Originals'!B184="","",'Blank Originals'!B184)</f>
        <v/>
      </c>
      <c r="C184" s="8" t="str">
        <f>IF('Blank Originals'!C184="","",'Blank Originals'!C184)</f>
        <v/>
      </c>
      <c r="D184" s="8" t="str">
        <f>IF('Blank Originals'!D184="","",'Blank Originals'!D184)</f>
        <v/>
      </c>
      <c r="E184" s="10" t="str">
        <f>IF('Blank Originals'!E184="","",'Blank Originals'!E184)</f>
        <v/>
      </c>
      <c r="F184" s="8" t="str">
        <f>IF('Blank Originals'!F184="","",'Blank Originals'!F184)</f>
        <v/>
      </c>
      <c r="G184" s="8" t="str">
        <f>IF('Blank Originals'!G184="","",'Blank Originals'!G184)</f>
        <v/>
      </c>
      <c r="H184" s="5"/>
      <c r="I184" s="5"/>
      <c r="J184" s="5"/>
      <c r="K184" s="5"/>
      <c r="L184" s="10">
        <f>IF(AND(I184="Expense",O184="OK"),-E184,0)</f>
        <v>0</v>
      </c>
      <c r="M184" s="5"/>
      <c r="N184" s="5"/>
      <c r="O184" s="8" t="str">
        <f>IF(AND(COUNTIF(A184:G184,"?*")+COUNT(A184:G184)=0,COUNTA(H184:K184,M184:N184)=0),"",IF(AND(A184&lt;&gt;"",ISNUMBER(B184),C184&lt;&gt;"",D184&lt;&gt;"",ISNUMBER(E184),F184&lt;&gt;"",G184&lt;&gt;"",OR(H184="Office",H184="Software",H184="Travel",H184="Other"),OR(I184="Expense",I184="Transfer",I184="Reimbursement",I184="Exclude"),K184="Reviewed",M184&lt;&gt;"",COUNTIF(A$6:A$205,A184)=1,IF(I184="Reimbursement",AND(J184&lt;&gt;"",J184&lt;&gt;A184,COUNTIFS(A$6:A$205,J184,I$6:I$205,"Expense",K$6:K$205,"Reviewed")=1),TRUE),IF(I184="Exclude",N184&lt;&gt;"",TRUE)),"OK","CHECK"))</f>
        <v/>
      </c>
    </row>
    <row r="185" spans="1:15" x14ac:dyDescent="0.25">
      <c r="A185" s="8" t="str">
        <f>IF('Blank Originals'!A185="","",'Blank Originals'!A185)</f>
        <v/>
      </c>
      <c r="B185" s="9" t="str">
        <f>IF('Blank Originals'!B185="","",'Blank Originals'!B185)</f>
        <v/>
      </c>
      <c r="C185" s="8" t="str">
        <f>IF('Blank Originals'!C185="","",'Blank Originals'!C185)</f>
        <v/>
      </c>
      <c r="D185" s="8" t="str">
        <f>IF('Blank Originals'!D185="","",'Blank Originals'!D185)</f>
        <v/>
      </c>
      <c r="E185" s="10" t="str">
        <f>IF('Blank Originals'!E185="","",'Blank Originals'!E185)</f>
        <v/>
      </c>
      <c r="F185" s="8" t="str">
        <f>IF('Blank Originals'!F185="","",'Blank Originals'!F185)</f>
        <v/>
      </c>
      <c r="G185" s="8" t="str">
        <f>IF('Blank Originals'!G185="","",'Blank Originals'!G185)</f>
        <v/>
      </c>
      <c r="H185" s="5"/>
      <c r="I185" s="5"/>
      <c r="J185" s="5"/>
      <c r="K185" s="5"/>
      <c r="L185" s="10">
        <f>IF(AND(I185="Expense",O185="OK"),-E185,0)</f>
        <v>0</v>
      </c>
      <c r="M185" s="5"/>
      <c r="N185" s="5"/>
      <c r="O185" s="8" t="str">
        <f>IF(AND(COUNTIF(A185:G185,"?*")+COUNT(A185:G185)=0,COUNTA(H185:K185,M185:N185)=0),"",IF(AND(A185&lt;&gt;"",ISNUMBER(B185),C185&lt;&gt;"",D185&lt;&gt;"",ISNUMBER(E185),F185&lt;&gt;"",G185&lt;&gt;"",OR(H185="Office",H185="Software",H185="Travel",H185="Other"),OR(I185="Expense",I185="Transfer",I185="Reimbursement",I185="Exclude"),K185="Reviewed",M185&lt;&gt;"",COUNTIF(A$6:A$205,A185)=1,IF(I185="Reimbursement",AND(J185&lt;&gt;"",J185&lt;&gt;A185,COUNTIFS(A$6:A$205,J185,I$6:I$205,"Expense",K$6:K$205,"Reviewed")=1),TRUE),IF(I185="Exclude",N185&lt;&gt;"",TRUE)),"OK","CHECK"))</f>
        <v/>
      </c>
    </row>
    <row r="186" spans="1:15" x14ac:dyDescent="0.25">
      <c r="A186" s="8" t="str">
        <f>IF('Blank Originals'!A186="","",'Blank Originals'!A186)</f>
        <v/>
      </c>
      <c r="B186" s="9" t="str">
        <f>IF('Blank Originals'!B186="","",'Blank Originals'!B186)</f>
        <v/>
      </c>
      <c r="C186" s="8" t="str">
        <f>IF('Blank Originals'!C186="","",'Blank Originals'!C186)</f>
        <v/>
      </c>
      <c r="D186" s="8" t="str">
        <f>IF('Blank Originals'!D186="","",'Blank Originals'!D186)</f>
        <v/>
      </c>
      <c r="E186" s="10" t="str">
        <f>IF('Blank Originals'!E186="","",'Blank Originals'!E186)</f>
        <v/>
      </c>
      <c r="F186" s="8" t="str">
        <f>IF('Blank Originals'!F186="","",'Blank Originals'!F186)</f>
        <v/>
      </c>
      <c r="G186" s="8" t="str">
        <f>IF('Blank Originals'!G186="","",'Blank Originals'!G186)</f>
        <v/>
      </c>
      <c r="H186" s="5"/>
      <c r="I186" s="5"/>
      <c r="J186" s="5"/>
      <c r="K186" s="5"/>
      <c r="L186" s="10">
        <f>IF(AND(I186="Expense",O186="OK"),-E186,0)</f>
        <v>0</v>
      </c>
      <c r="M186" s="5"/>
      <c r="N186" s="5"/>
      <c r="O186" s="8" t="str">
        <f>IF(AND(COUNTIF(A186:G186,"?*")+COUNT(A186:G186)=0,COUNTA(H186:K186,M186:N186)=0),"",IF(AND(A186&lt;&gt;"",ISNUMBER(B186),C186&lt;&gt;"",D186&lt;&gt;"",ISNUMBER(E186),F186&lt;&gt;"",G186&lt;&gt;"",OR(H186="Office",H186="Software",H186="Travel",H186="Other"),OR(I186="Expense",I186="Transfer",I186="Reimbursement",I186="Exclude"),K186="Reviewed",M186&lt;&gt;"",COUNTIF(A$6:A$205,A186)=1,IF(I186="Reimbursement",AND(J186&lt;&gt;"",J186&lt;&gt;A186,COUNTIFS(A$6:A$205,J186,I$6:I$205,"Expense",K$6:K$205,"Reviewed")=1),TRUE),IF(I186="Exclude",N186&lt;&gt;"",TRUE)),"OK","CHECK"))</f>
        <v/>
      </c>
    </row>
    <row r="187" spans="1:15" x14ac:dyDescent="0.25">
      <c r="A187" s="8" t="str">
        <f>IF('Blank Originals'!A187="","",'Blank Originals'!A187)</f>
        <v/>
      </c>
      <c r="B187" s="9" t="str">
        <f>IF('Blank Originals'!B187="","",'Blank Originals'!B187)</f>
        <v/>
      </c>
      <c r="C187" s="8" t="str">
        <f>IF('Blank Originals'!C187="","",'Blank Originals'!C187)</f>
        <v/>
      </c>
      <c r="D187" s="8" t="str">
        <f>IF('Blank Originals'!D187="","",'Blank Originals'!D187)</f>
        <v/>
      </c>
      <c r="E187" s="10" t="str">
        <f>IF('Blank Originals'!E187="","",'Blank Originals'!E187)</f>
        <v/>
      </c>
      <c r="F187" s="8" t="str">
        <f>IF('Blank Originals'!F187="","",'Blank Originals'!F187)</f>
        <v/>
      </c>
      <c r="G187" s="8" t="str">
        <f>IF('Blank Originals'!G187="","",'Blank Originals'!G187)</f>
        <v/>
      </c>
      <c r="H187" s="5"/>
      <c r="I187" s="5"/>
      <c r="J187" s="5"/>
      <c r="K187" s="5"/>
      <c r="L187" s="10">
        <f>IF(AND(I187="Expense",O187="OK"),-E187,0)</f>
        <v>0</v>
      </c>
      <c r="M187" s="5"/>
      <c r="N187" s="5"/>
      <c r="O187" s="8" t="str">
        <f>IF(AND(COUNTIF(A187:G187,"?*")+COUNT(A187:G187)=0,COUNTA(H187:K187,M187:N187)=0),"",IF(AND(A187&lt;&gt;"",ISNUMBER(B187),C187&lt;&gt;"",D187&lt;&gt;"",ISNUMBER(E187),F187&lt;&gt;"",G187&lt;&gt;"",OR(H187="Office",H187="Software",H187="Travel",H187="Other"),OR(I187="Expense",I187="Transfer",I187="Reimbursement",I187="Exclude"),K187="Reviewed",M187&lt;&gt;"",COUNTIF(A$6:A$205,A187)=1,IF(I187="Reimbursement",AND(J187&lt;&gt;"",J187&lt;&gt;A187,COUNTIFS(A$6:A$205,J187,I$6:I$205,"Expense",K$6:K$205,"Reviewed")=1),TRUE),IF(I187="Exclude",N187&lt;&gt;"",TRUE)),"OK","CHECK"))</f>
        <v/>
      </c>
    </row>
    <row r="188" spans="1:15" x14ac:dyDescent="0.25">
      <c r="A188" s="8" t="str">
        <f>IF('Blank Originals'!A188="","",'Blank Originals'!A188)</f>
        <v/>
      </c>
      <c r="B188" s="9" t="str">
        <f>IF('Blank Originals'!B188="","",'Blank Originals'!B188)</f>
        <v/>
      </c>
      <c r="C188" s="8" t="str">
        <f>IF('Blank Originals'!C188="","",'Blank Originals'!C188)</f>
        <v/>
      </c>
      <c r="D188" s="8" t="str">
        <f>IF('Blank Originals'!D188="","",'Blank Originals'!D188)</f>
        <v/>
      </c>
      <c r="E188" s="10" t="str">
        <f>IF('Blank Originals'!E188="","",'Blank Originals'!E188)</f>
        <v/>
      </c>
      <c r="F188" s="8" t="str">
        <f>IF('Blank Originals'!F188="","",'Blank Originals'!F188)</f>
        <v/>
      </c>
      <c r="G188" s="8" t="str">
        <f>IF('Blank Originals'!G188="","",'Blank Originals'!G188)</f>
        <v/>
      </c>
      <c r="H188" s="5"/>
      <c r="I188" s="5"/>
      <c r="J188" s="5"/>
      <c r="K188" s="5"/>
      <c r="L188" s="10">
        <f>IF(AND(I188="Expense",O188="OK"),-E188,0)</f>
        <v>0</v>
      </c>
      <c r="M188" s="5"/>
      <c r="N188" s="5"/>
      <c r="O188" s="8" t="str">
        <f>IF(AND(COUNTIF(A188:G188,"?*")+COUNT(A188:G188)=0,COUNTA(H188:K188,M188:N188)=0),"",IF(AND(A188&lt;&gt;"",ISNUMBER(B188),C188&lt;&gt;"",D188&lt;&gt;"",ISNUMBER(E188),F188&lt;&gt;"",G188&lt;&gt;"",OR(H188="Office",H188="Software",H188="Travel",H188="Other"),OR(I188="Expense",I188="Transfer",I188="Reimbursement",I188="Exclude"),K188="Reviewed",M188&lt;&gt;"",COUNTIF(A$6:A$205,A188)=1,IF(I188="Reimbursement",AND(J188&lt;&gt;"",J188&lt;&gt;A188,COUNTIFS(A$6:A$205,J188,I$6:I$205,"Expense",K$6:K$205,"Reviewed")=1),TRUE),IF(I188="Exclude",N188&lt;&gt;"",TRUE)),"OK","CHECK"))</f>
        <v/>
      </c>
    </row>
    <row r="189" spans="1:15" x14ac:dyDescent="0.25">
      <c r="A189" s="8" t="str">
        <f>IF('Blank Originals'!A189="","",'Blank Originals'!A189)</f>
        <v/>
      </c>
      <c r="B189" s="9" t="str">
        <f>IF('Blank Originals'!B189="","",'Blank Originals'!B189)</f>
        <v/>
      </c>
      <c r="C189" s="8" t="str">
        <f>IF('Blank Originals'!C189="","",'Blank Originals'!C189)</f>
        <v/>
      </c>
      <c r="D189" s="8" t="str">
        <f>IF('Blank Originals'!D189="","",'Blank Originals'!D189)</f>
        <v/>
      </c>
      <c r="E189" s="10" t="str">
        <f>IF('Blank Originals'!E189="","",'Blank Originals'!E189)</f>
        <v/>
      </c>
      <c r="F189" s="8" t="str">
        <f>IF('Blank Originals'!F189="","",'Blank Originals'!F189)</f>
        <v/>
      </c>
      <c r="G189" s="8" t="str">
        <f>IF('Blank Originals'!G189="","",'Blank Originals'!G189)</f>
        <v/>
      </c>
      <c r="H189" s="5"/>
      <c r="I189" s="5"/>
      <c r="J189" s="5"/>
      <c r="K189" s="5"/>
      <c r="L189" s="10">
        <f>IF(AND(I189="Expense",O189="OK"),-E189,0)</f>
        <v>0</v>
      </c>
      <c r="M189" s="5"/>
      <c r="N189" s="5"/>
      <c r="O189" s="8" t="str">
        <f>IF(AND(COUNTIF(A189:G189,"?*")+COUNT(A189:G189)=0,COUNTA(H189:K189,M189:N189)=0),"",IF(AND(A189&lt;&gt;"",ISNUMBER(B189),C189&lt;&gt;"",D189&lt;&gt;"",ISNUMBER(E189),F189&lt;&gt;"",G189&lt;&gt;"",OR(H189="Office",H189="Software",H189="Travel",H189="Other"),OR(I189="Expense",I189="Transfer",I189="Reimbursement",I189="Exclude"),K189="Reviewed",M189&lt;&gt;"",COUNTIF(A$6:A$205,A189)=1,IF(I189="Reimbursement",AND(J189&lt;&gt;"",J189&lt;&gt;A189,COUNTIFS(A$6:A$205,J189,I$6:I$205,"Expense",K$6:K$205,"Reviewed")=1),TRUE),IF(I189="Exclude",N189&lt;&gt;"",TRUE)),"OK","CHECK"))</f>
        <v/>
      </c>
    </row>
    <row r="190" spans="1:15" x14ac:dyDescent="0.25">
      <c r="A190" s="8" t="str">
        <f>IF('Blank Originals'!A190="","",'Blank Originals'!A190)</f>
        <v/>
      </c>
      <c r="B190" s="9" t="str">
        <f>IF('Blank Originals'!B190="","",'Blank Originals'!B190)</f>
        <v/>
      </c>
      <c r="C190" s="8" t="str">
        <f>IF('Blank Originals'!C190="","",'Blank Originals'!C190)</f>
        <v/>
      </c>
      <c r="D190" s="8" t="str">
        <f>IF('Blank Originals'!D190="","",'Blank Originals'!D190)</f>
        <v/>
      </c>
      <c r="E190" s="10" t="str">
        <f>IF('Blank Originals'!E190="","",'Blank Originals'!E190)</f>
        <v/>
      </c>
      <c r="F190" s="8" t="str">
        <f>IF('Blank Originals'!F190="","",'Blank Originals'!F190)</f>
        <v/>
      </c>
      <c r="G190" s="8" t="str">
        <f>IF('Blank Originals'!G190="","",'Blank Originals'!G190)</f>
        <v/>
      </c>
      <c r="H190" s="5"/>
      <c r="I190" s="5"/>
      <c r="J190" s="5"/>
      <c r="K190" s="5"/>
      <c r="L190" s="10">
        <f>IF(AND(I190="Expense",O190="OK"),-E190,0)</f>
        <v>0</v>
      </c>
      <c r="M190" s="5"/>
      <c r="N190" s="5"/>
      <c r="O190" s="8" t="str">
        <f>IF(AND(COUNTIF(A190:G190,"?*")+COUNT(A190:G190)=0,COUNTA(H190:K190,M190:N190)=0),"",IF(AND(A190&lt;&gt;"",ISNUMBER(B190),C190&lt;&gt;"",D190&lt;&gt;"",ISNUMBER(E190),F190&lt;&gt;"",G190&lt;&gt;"",OR(H190="Office",H190="Software",H190="Travel",H190="Other"),OR(I190="Expense",I190="Transfer",I190="Reimbursement",I190="Exclude"),K190="Reviewed",M190&lt;&gt;"",COUNTIF(A$6:A$205,A190)=1,IF(I190="Reimbursement",AND(J190&lt;&gt;"",J190&lt;&gt;A190,COUNTIFS(A$6:A$205,J190,I$6:I$205,"Expense",K$6:K$205,"Reviewed")=1),TRUE),IF(I190="Exclude",N190&lt;&gt;"",TRUE)),"OK","CHECK"))</f>
        <v/>
      </c>
    </row>
    <row r="191" spans="1:15" x14ac:dyDescent="0.25">
      <c r="A191" s="8" t="str">
        <f>IF('Blank Originals'!A191="","",'Blank Originals'!A191)</f>
        <v/>
      </c>
      <c r="B191" s="9" t="str">
        <f>IF('Blank Originals'!B191="","",'Blank Originals'!B191)</f>
        <v/>
      </c>
      <c r="C191" s="8" t="str">
        <f>IF('Blank Originals'!C191="","",'Blank Originals'!C191)</f>
        <v/>
      </c>
      <c r="D191" s="8" t="str">
        <f>IF('Blank Originals'!D191="","",'Blank Originals'!D191)</f>
        <v/>
      </c>
      <c r="E191" s="10" t="str">
        <f>IF('Blank Originals'!E191="","",'Blank Originals'!E191)</f>
        <v/>
      </c>
      <c r="F191" s="8" t="str">
        <f>IF('Blank Originals'!F191="","",'Blank Originals'!F191)</f>
        <v/>
      </c>
      <c r="G191" s="8" t="str">
        <f>IF('Blank Originals'!G191="","",'Blank Originals'!G191)</f>
        <v/>
      </c>
      <c r="H191" s="5"/>
      <c r="I191" s="5"/>
      <c r="J191" s="5"/>
      <c r="K191" s="5"/>
      <c r="L191" s="10">
        <f>IF(AND(I191="Expense",O191="OK"),-E191,0)</f>
        <v>0</v>
      </c>
      <c r="M191" s="5"/>
      <c r="N191" s="5"/>
      <c r="O191" s="8" t="str">
        <f>IF(AND(COUNTIF(A191:G191,"?*")+COUNT(A191:G191)=0,COUNTA(H191:K191,M191:N191)=0),"",IF(AND(A191&lt;&gt;"",ISNUMBER(B191),C191&lt;&gt;"",D191&lt;&gt;"",ISNUMBER(E191),F191&lt;&gt;"",G191&lt;&gt;"",OR(H191="Office",H191="Software",H191="Travel",H191="Other"),OR(I191="Expense",I191="Transfer",I191="Reimbursement",I191="Exclude"),K191="Reviewed",M191&lt;&gt;"",COUNTIF(A$6:A$205,A191)=1,IF(I191="Reimbursement",AND(J191&lt;&gt;"",J191&lt;&gt;A191,COUNTIFS(A$6:A$205,J191,I$6:I$205,"Expense",K$6:K$205,"Reviewed")=1),TRUE),IF(I191="Exclude",N191&lt;&gt;"",TRUE)),"OK","CHECK"))</f>
        <v/>
      </c>
    </row>
    <row r="192" spans="1:15" x14ac:dyDescent="0.25">
      <c r="A192" s="8" t="str">
        <f>IF('Blank Originals'!A192="","",'Blank Originals'!A192)</f>
        <v/>
      </c>
      <c r="B192" s="9" t="str">
        <f>IF('Blank Originals'!B192="","",'Blank Originals'!B192)</f>
        <v/>
      </c>
      <c r="C192" s="8" t="str">
        <f>IF('Blank Originals'!C192="","",'Blank Originals'!C192)</f>
        <v/>
      </c>
      <c r="D192" s="8" t="str">
        <f>IF('Blank Originals'!D192="","",'Blank Originals'!D192)</f>
        <v/>
      </c>
      <c r="E192" s="10" t="str">
        <f>IF('Blank Originals'!E192="","",'Blank Originals'!E192)</f>
        <v/>
      </c>
      <c r="F192" s="8" t="str">
        <f>IF('Blank Originals'!F192="","",'Blank Originals'!F192)</f>
        <v/>
      </c>
      <c r="G192" s="8" t="str">
        <f>IF('Blank Originals'!G192="","",'Blank Originals'!G192)</f>
        <v/>
      </c>
      <c r="H192" s="5"/>
      <c r="I192" s="5"/>
      <c r="J192" s="5"/>
      <c r="K192" s="5"/>
      <c r="L192" s="10">
        <f>IF(AND(I192="Expense",O192="OK"),-E192,0)</f>
        <v>0</v>
      </c>
      <c r="M192" s="5"/>
      <c r="N192" s="5"/>
      <c r="O192" s="8" t="str">
        <f>IF(AND(COUNTIF(A192:G192,"?*")+COUNT(A192:G192)=0,COUNTA(H192:K192,M192:N192)=0),"",IF(AND(A192&lt;&gt;"",ISNUMBER(B192),C192&lt;&gt;"",D192&lt;&gt;"",ISNUMBER(E192),F192&lt;&gt;"",G192&lt;&gt;"",OR(H192="Office",H192="Software",H192="Travel",H192="Other"),OR(I192="Expense",I192="Transfer",I192="Reimbursement",I192="Exclude"),K192="Reviewed",M192&lt;&gt;"",COUNTIF(A$6:A$205,A192)=1,IF(I192="Reimbursement",AND(J192&lt;&gt;"",J192&lt;&gt;A192,COUNTIFS(A$6:A$205,J192,I$6:I$205,"Expense",K$6:K$205,"Reviewed")=1),TRUE),IF(I192="Exclude",N192&lt;&gt;"",TRUE)),"OK","CHECK"))</f>
        <v/>
      </c>
    </row>
    <row r="193" spans="1:15" x14ac:dyDescent="0.25">
      <c r="A193" s="8" t="str">
        <f>IF('Blank Originals'!A193="","",'Blank Originals'!A193)</f>
        <v/>
      </c>
      <c r="B193" s="9" t="str">
        <f>IF('Blank Originals'!B193="","",'Blank Originals'!B193)</f>
        <v/>
      </c>
      <c r="C193" s="8" t="str">
        <f>IF('Blank Originals'!C193="","",'Blank Originals'!C193)</f>
        <v/>
      </c>
      <c r="D193" s="8" t="str">
        <f>IF('Blank Originals'!D193="","",'Blank Originals'!D193)</f>
        <v/>
      </c>
      <c r="E193" s="10" t="str">
        <f>IF('Blank Originals'!E193="","",'Blank Originals'!E193)</f>
        <v/>
      </c>
      <c r="F193" s="8" t="str">
        <f>IF('Blank Originals'!F193="","",'Blank Originals'!F193)</f>
        <v/>
      </c>
      <c r="G193" s="8" t="str">
        <f>IF('Blank Originals'!G193="","",'Blank Originals'!G193)</f>
        <v/>
      </c>
      <c r="H193" s="5"/>
      <c r="I193" s="5"/>
      <c r="J193" s="5"/>
      <c r="K193" s="5"/>
      <c r="L193" s="10">
        <f>IF(AND(I193="Expense",O193="OK"),-E193,0)</f>
        <v>0</v>
      </c>
      <c r="M193" s="5"/>
      <c r="N193" s="5"/>
      <c r="O193" s="8" t="str">
        <f>IF(AND(COUNTIF(A193:G193,"?*")+COUNT(A193:G193)=0,COUNTA(H193:K193,M193:N193)=0),"",IF(AND(A193&lt;&gt;"",ISNUMBER(B193),C193&lt;&gt;"",D193&lt;&gt;"",ISNUMBER(E193),F193&lt;&gt;"",G193&lt;&gt;"",OR(H193="Office",H193="Software",H193="Travel",H193="Other"),OR(I193="Expense",I193="Transfer",I193="Reimbursement",I193="Exclude"),K193="Reviewed",M193&lt;&gt;"",COUNTIF(A$6:A$205,A193)=1,IF(I193="Reimbursement",AND(J193&lt;&gt;"",J193&lt;&gt;A193,COUNTIFS(A$6:A$205,J193,I$6:I$205,"Expense",K$6:K$205,"Reviewed")=1),TRUE),IF(I193="Exclude",N193&lt;&gt;"",TRUE)),"OK","CHECK"))</f>
        <v/>
      </c>
    </row>
    <row r="194" spans="1:15" x14ac:dyDescent="0.25">
      <c r="A194" s="8" t="str">
        <f>IF('Blank Originals'!A194="","",'Blank Originals'!A194)</f>
        <v/>
      </c>
      <c r="B194" s="9" t="str">
        <f>IF('Blank Originals'!B194="","",'Blank Originals'!B194)</f>
        <v/>
      </c>
      <c r="C194" s="8" t="str">
        <f>IF('Blank Originals'!C194="","",'Blank Originals'!C194)</f>
        <v/>
      </c>
      <c r="D194" s="8" t="str">
        <f>IF('Blank Originals'!D194="","",'Blank Originals'!D194)</f>
        <v/>
      </c>
      <c r="E194" s="10" t="str">
        <f>IF('Blank Originals'!E194="","",'Blank Originals'!E194)</f>
        <v/>
      </c>
      <c r="F194" s="8" t="str">
        <f>IF('Blank Originals'!F194="","",'Blank Originals'!F194)</f>
        <v/>
      </c>
      <c r="G194" s="8" t="str">
        <f>IF('Blank Originals'!G194="","",'Blank Originals'!G194)</f>
        <v/>
      </c>
      <c r="H194" s="5"/>
      <c r="I194" s="5"/>
      <c r="J194" s="5"/>
      <c r="K194" s="5"/>
      <c r="L194" s="10">
        <f>IF(AND(I194="Expense",O194="OK"),-E194,0)</f>
        <v>0</v>
      </c>
      <c r="M194" s="5"/>
      <c r="N194" s="5"/>
      <c r="O194" s="8" t="str">
        <f>IF(AND(COUNTIF(A194:G194,"?*")+COUNT(A194:G194)=0,COUNTA(H194:K194,M194:N194)=0),"",IF(AND(A194&lt;&gt;"",ISNUMBER(B194),C194&lt;&gt;"",D194&lt;&gt;"",ISNUMBER(E194),F194&lt;&gt;"",G194&lt;&gt;"",OR(H194="Office",H194="Software",H194="Travel",H194="Other"),OR(I194="Expense",I194="Transfer",I194="Reimbursement",I194="Exclude"),K194="Reviewed",M194&lt;&gt;"",COUNTIF(A$6:A$205,A194)=1,IF(I194="Reimbursement",AND(J194&lt;&gt;"",J194&lt;&gt;A194,COUNTIFS(A$6:A$205,J194,I$6:I$205,"Expense",K$6:K$205,"Reviewed")=1),TRUE),IF(I194="Exclude",N194&lt;&gt;"",TRUE)),"OK","CHECK"))</f>
        <v/>
      </c>
    </row>
    <row r="195" spans="1:15" x14ac:dyDescent="0.25">
      <c r="A195" s="8" t="str">
        <f>IF('Blank Originals'!A195="","",'Blank Originals'!A195)</f>
        <v/>
      </c>
      <c r="B195" s="9" t="str">
        <f>IF('Blank Originals'!B195="","",'Blank Originals'!B195)</f>
        <v/>
      </c>
      <c r="C195" s="8" t="str">
        <f>IF('Blank Originals'!C195="","",'Blank Originals'!C195)</f>
        <v/>
      </c>
      <c r="D195" s="8" t="str">
        <f>IF('Blank Originals'!D195="","",'Blank Originals'!D195)</f>
        <v/>
      </c>
      <c r="E195" s="10" t="str">
        <f>IF('Blank Originals'!E195="","",'Blank Originals'!E195)</f>
        <v/>
      </c>
      <c r="F195" s="8" t="str">
        <f>IF('Blank Originals'!F195="","",'Blank Originals'!F195)</f>
        <v/>
      </c>
      <c r="G195" s="8" t="str">
        <f>IF('Blank Originals'!G195="","",'Blank Originals'!G195)</f>
        <v/>
      </c>
      <c r="H195" s="5"/>
      <c r="I195" s="5"/>
      <c r="J195" s="5"/>
      <c r="K195" s="5"/>
      <c r="L195" s="10">
        <f>IF(AND(I195="Expense",O195="OK"),-E195,0)</f>
        <v>0</v>
      </c>
      <c r="M195" s="5"/>
      <c r="N195" s="5"/>
      <c r="O195" s="8" t="str">
        <f>IF(AND(COUNTIF(A195:G195,"?*")+COUNT(A195:G195)=0,COUNTA(H195:K195,M195:N195)=0),"",IF(AND(A195&lt;&gt;"",ISNUMBER(B195),C195&lt;&gt;"",D195&lt;&gt;"",ISNUMBER(E195),F195&lt;&gt;"",G195&lt;&gt;"",OR(H195="Office",H195="Software",H195="Travel",H195="Other"),OR(I195="Expense",I195="Transfer",I195="Reimbursement",I195="Exclude"),K195="Reviewed",M195&lt;&gt;"",COUNTIF(A$6:A$205,A195)=1,IF(I195="Reimbursement",AND(J195&lt;&gt;"",J195&lt;&gt;A195,COUNTIFS(A$6:A$205,J195,I$6:I$205,"Expense",K$6:K$205,"Reviewed")=1),TRUE),IF(I195="Exclude",N195&lt;&gt;"",TRUE)),"OK","CHECK"))</f>
        <v/>
      </c>
    </row>
    <row r="196" spans="1:15" x14ac:dyDescent="0.25">
      <c r="A196" s="8" t="str">
        <f>IF('Blank Originals'!A196="","",'Blank Originals'!A196)</f>
        <v/>
      </c>
      <c r="B196" s="9" t="str">
        <f>IF('Blank Originals'!B196="","",'Blank Originals'!B196)</f>
        <v/>
      </c>
      <c r="C196" s="8" t="str">
        <f>IF('Blank Originals'!C196="","",'Blank Originals'!C196)</f>
        <v/>
      </c>
      <c r="D196" s="8" t="str">
        <f>IF('Blank Originals'!D196="","",'Blank Originals'!D196)</f>
        <v/>
      </c>
      <c r="E196" s="10" t="str">
        <f>IF('Blank Originals'!E196="","",'Blank Originals'!E196)</f>
        <v/>
      </c>
      <c r="F196" s="8" t="str">
        <f>IF('Blank Originals'!F196="","",'Blank Originals'!F196)</f>
        <v/>
      </c>
      <c r="G196" s="8" t="str">
        <f>IF('Blank Originals'!G196="","",'Blank Originals'!G196)</f>
        <v/>
      </c>
      <c r="H196" s="5"/>
      <c r="I196" s="5"/>
      <c r="J196" s="5"/>
      <c r="K196" s="5"/>
      <c r="L196" s="10">
        <f>IF(AND(I196="Expense",O196="OK"),-E196,0)</f>
        <v>0</v>
      </c>
      <c r="M196" s="5"/>
      <c r="N196" s="5"/>
      <c r="O196" s="8" t="str">
        <f>IF(AND(COUNTIF(A196:G196,"?*")+COUNT(A196:G196)=0,COUNTA(H196:K196,M196:N196)=0),"",IF(AND(A196&lt;&gt;"",ISNUMBER(B196),C196&lt;&gt;"",D196&lt;&gt;"",ISNUMBER(E196),F196&lt;&gt;"",G196&lt;&gt;"",OR(H196="Office",H196="Software",H196="Travel",H196="Other"),OR(I196="Expense",I196="Transfer",I196="Reimbursement",I196="Exclude"),K196="Reviewed",M196&lt;&gt;"",COUNTIF(A$6:A$205,A196)=1,IF(I196="Reimbursement",AND(J196&lt;&gt;"",J196&lt;&gt;A196,COUNTIFS(A$6:A$205,J196,I$6:I$205,"Expense",K$6:K$205,"Reviewed")=1),TRUE),IF(I196="Exclude",N196&lt;&gt;"",TRUE)),"OK","CHECK"))</f>
        <v/>
      </c>
    </row>
    <row r="197" spans="1:15" x14ac:dyDescent="0.25">
      <c r="A197" s="8" t="str">
        <f>IF('Blank Originals'!A197="","",'Blank Originals'!A197)</f>
        <v/>
      </c>
      <c r="B197" s="9" t="str">
        <f>IF('Blank Originals'!B197="","",'Blank Originals'!B197)</f>
        <v/>
      </c>
      <c r="C197" s="8" t="str">
        <f>IF('Blank Originals'!C197="","",'Blank Originals'!C197)</f>
        <v/>
      </c>
      <c r="D197" s="8" t="str">
        <f>IF('Blank Originals'!D197="","",'Blank Originals'!D197)</f>
        <v/>
      </c>
      <c r="E197" s="10" t="str">
        <f>IF('Blank Originals'!E197="","",'Blank Originals'!E197)</f>
        <v/>
      </c>
      <c r="F197" s="8" t="str">
        <f>IF('Blank Originals'!F197="","",'Blank Originals'!F197)</f>
        <v/>
      </c>
      <c r="G197" s="8" t="str">
        <f>IF('Blank Originals'!G197="","",'Blank Originals'!G197)</f>
        <v/>
      </c>
      <c r="H197" s="5"/>
      <c r="I197" s="5"/>
      <c r="J197" s="5"/>
      <c r="K197" s="5"/>
      <c r="L197" s="10">
        <f>IF(AND(I197="Expense",O197="OK"),-E197,0)</f>
        <v>0</v>
      </c>
      <c r="M197" s="5"/>
      <c r="N197" s="5"/>
      <c r="O197" s="8" t="str">
        <f>IF(AND(COUNTIF(A197:G197,"?*")+COUNT(A197:G197)=0,COUNTA(H197:K197,M197:N197)=0),"",IF(AND(A197&lt;&gt;"",ISNUMBER(B197),C197&lt;&gt;"",D197&lt;&gt;"",ISNUMBER(E197),F197&lt;&gt;"",G197&lt;&gt;"",OR(H197="Office",H197="Software",H197="Travel",H197="Other"),OR(I197="Expense",I197="Transfer",I197="Reimbursement",I197="Exclude"),K197="Reviewed",M197&lt;&gt;"",COUNTIF(A$6:A$205,A197)=1,IF(I197="Reimbursement",AND(J197&lt;&gt;"",J197&lt;&gt;A197,COUNTIFS(A$6:A$205,J197,I$6:I$205,"Expense",K$6:K$205,"Reviewed")=1),TRUE),IF(I197="Exclude",N197&lt;&gt;"",TRUE)),"OK","CHECK"))</f>
        <v/>
      </c>
    </row>
    <row r="198" spans="1:15" x14ac:dyDescent="0.25">
      <c r="A198" s="8" t="str">
        <f>IF('Blank Originals'!A198="","",'Blank Originals'!A198)</f>
        <v/>
      </c>
      <c r="B198" s="9" t="str">
        <f>IF('Blank Originals'!B198="","",'Blank Originals'!B198)</f>
        <v/>
      </c>
      <c r="C198" s="8" t="str">
        <f>IF('Blank Originals'!C198="","",'Blank Originals'!C198)</f>
        <v/>
      </c>
      <c r="D198" s="8" t="str">
        <f>IF('Blank Originals'!D198="","",'Blank Originals'!D198)</f>
        <v/>
      </c>
      <c r="E198" s="10" t="str">
        <f>IF('Blank Originals'!E198="","",'Blank Originals'!E198)</f>
        <v/>
      </c>
      <c r="F198" s="8" t="str">
        <f>IF('Blank Originals'!F198="","",'Blank Originals'!F198)</f>
        <v/>
      </c>
      <c r="G198" s="8" t="str">
        <f>IF('Blank Originals'!G198="","",'Blank Originals'!G198)</f>
        <v/>
      </c>
      <c r="H198" s="5"/>
      <c r="I198" s="5"/>
      <c r="J198" s="5"/>
      <c r="K198" s="5"/>
      <c r="L198" s="10">
        <f>IF(AND(I198="Expense",O198="OK"),-E198,0)</f>
        <v>0</v>
      </c>
      <c r="M198" s="5"/>
      <c r="N198" s="5"/>
      <c r="O198" s="8" t="str">
        <f>IF(AND(COUNTIF(A198:G198,"?*")+COUNT(A198:G198)=0,COUNTA(H198:K198,M198:N198)=0),"",IF(AND(A198&lt;&gt;"",ISNUMBER(B198),C198&lt;&gt;"",D198&lt;&gt;"",ISNUMBER(E198),F198&lt;&gt;"",G198&lt;&gt;"",OR(H198="Office",H198="Software",H198="Travel",H198="Other"),OR(I198="Expense",I198="Transfer",I198="Reimbursement",I198="Exclude"),K198="Reviewed",M198&lt;&gt;"",COUNTIF(A$6:A$205,A198)=1,IF(I198="Reimbursement",AND(J198&lt;&gt;"",J198&lt;&gt;A198,COUNTIFS(A$6:A$205,J198,I$6:I$205,"Expense",K$6:K$205,"Reviewed")=1),TRUE),IF(I198="Exclude",N198&lt;&gt;"",TRUE)),"OK","CHECK"))</f>
        <v/>
      </c>
    </row>
    <row r="199" spans="1:15" x14ac:dyDescent="0.25">
      <c r="A199" s="8" t="str">
        <f>IF('Blank Originals'!A199="","",'Blank Originals'!A199)</f>
        <v/>
      </c>
      <c r="B199" s="9" t="str">
        <f>IF('Blank Originals'!B199="","",'Blank Originals'!B199)</f>
        <v/>
      </c>
      <c r="C199" s="8" t="str">
        <f>IF('Blank Originals'!C199="","",'Blank Originals'!C199)</f>
        <v/>
      </c>
      <c r="D199" s="8" t="str">
        <f>IF('Blank Originals'!D199="","",'Blank Originals'!D199)</f>
        <v/>
      </c>
      <c r="E199" s="10" t="str">
        <f>IF('Blank Originals'!E199="","",'Blank Originals'!E199)</f>
        <v/>
      </c>
      <c r="F199" s="8" t="str">
        <f>IF('Blank Originals'!F199="","",'Blank Originals'!F199)</f>
        <v/>
      </c>
      <c r="G199" s="8" t="str">
        <f>IF('Blank Originals'!G199="","",'Blank Originals'!G199)</f>
        <v/>
      </c>
      <c r="H199" s="5"/>
      <c r="I199" s="5"/>
      <c r="J199" s="5"/>
      <c r="K199" s="5"/>
      <c r="L199" s="10">
        <f>IF(AND(I199="Expense",O199="OK"),-E199,0)</f>
        <v>0</v>
      </c>
      <c r="M199" s="5"/>
      <c r="N199" s="5"/>
      <c r="O199" s="8" t="str">
        <f>IF(AND(COUNTIF(A199:G199,"?*")+COUNT(A199:G199)=0,COUNTA(H199:K199,M199:N199)=0),"",IF(AND(A199&lt;&gt;"",ISNUMBER(B199),C199&lt;&gt;"",D199&lt;&gt;"",ISNUMBER(E199),F199&lt;&gt;"",G199&lt;&gt;"",OR(H199="Office",H199="Software",H199="Travel",H199="Other"),OR(I199="Expense",I199="Transfer",I199="Reimbursement",I199="Exclude"),K199="Reviewed",M199&lt;&gt;"",COUNTIF(A$6:A$205,A199)=1,IF(I199="Reimbursement",AND(J199&lt;&gt;"",J199&lt;&gt;A199,COUNTIFS(A$6:A$205,J199,I$6:I$205,"Expense",K$6:K$205,"Reviewed")=1),TRUE),IF(I199="Exclude",N199&lt;&gt;"",TRUE)),"OK","CHECK"))</f>
        <v/>
      </c>
    </row>
    <row r="200" spans="1:15" x14ac:dyDescent="0.25">
      <c r="A200" s="8" t="str">
        <f>IF('Blank Originals'!A200="","",'Blank Originals'!A200)</f>
        <v/>
      </c>
      <c r="B200" s="9" t="str">
        <f>IF('Blank Originals'!B200="","",'Blank Originals'!B200)</f>
        <v/>
      </c>
      <c r="C200" s="8" t="str">
        <f>IF('Blank Originals'!C200="","",'Blank Originals'!C200)</f>
        <v/>
      </c>
      <c r="D200" s="8" t="str">
        <f>IF('Blank Originals'!D200="","",'Blank Originals'!D200)</f>
        <v/>
      </c>
      <c r="E200" s="10" t="str">
        <f>IF('Blank Originals'!E200="","",'Blank Originals'!E200)</f>
        <v/>
      </c>
      <c r="F200" s="8" t="str">
        <f>IF('Blank Originals'!F200="","",'Blank Originals'!F200)</f>
        <v/>
      </c>
      <c r="G200" s="8" t="str">
        <f>IF('Blank Originals'!G200="","",'Blank Originals'!G200)</f>
        <v/>
      </c>
      <c r="H200" s="5"/>
      <c r="I200" s="5"/>
      <c r="J200" s="5"/>
      <c r="K200" s="5"/>
      <c r="L200" s="10">
        <f>IF(AND(I200="Expense",O200="OK"),-E200,0)</f>
        <v>0</v>
      </c>
      <c r="M200" s="5"/>
      <c r="N200" s="5"/>
      <c r="O200" s="8" t="str">
        <f>IF(AND(COUNTIF(A200:G200,"?*")+COUNT(A200:G200)=0,COUNTA(H200:K200,M200:N200)=0),"",IF(AND(A200&lt;&gt;"",ISNUMBER(B200),C200&lt;&gt;"",D200&lt;&gt;"",ISNUMBER(E200),F200&lt;&gt;"",G200&lt;&gt;"",OR(H200="Office",H200="Software",H200="Travel",H200="Other"),OR(I200="Expense",I200="Transfer",I200="Reimbursement",I200="Exclude"),K200="Reviewed",M200&lt;&gt;"",COUNTIF(A$6:A$205,A200)=1,IF(I200="Reimbursement",AND(J200&lt;&gt;"",J200&lt;&gt;A200,COUNTIFS(A$6:A$205,J200,I$6:I$205,"Expense",K$6:K$205,"Reviewed")=1),TRUE),IF(I200="Exclude",N200&lt;&gt;"",TRUE)),"OK","CHECK"))</f>
        <v/>
      </c>
    </row>
    <row r="201" spans="1:15" x14ac:dyDescent="0.25">
      <c r="A201" s="8" t="str">
        <f>IF('Blank Originals'!A201="","",'Blank Originals'!A201)</f>
        <v/>
      </c>
      <c r="B201" s="9" t="str">
        <f>IF('Blank Originals'!B201="","",'Blank Originals'!B201)</f>
        <v/>
      </c>
      <c r="C201" s="8" t="str">
        <f>IF('Blank Originals'!C201="","",'Blank Originals'!C201)</f>
        <v/>
      </c>
      <c r="D201" s="8" t="str">
        <f>IF('Blank Originals'!D201="","",'Blank Originals'!D201)</f>
        <v/>
      </c>
      <c r="E201" s="10" t="str">
        <f>IF('Blank Originals'!E201="","",'Blank Originals'!E201)</f>
        <v/>
      </c>
      <c r="F201" s="8" t="str">
        <f>IF('Blank Originals'!F201="","",'Blank Originals'!F201)</f>
        <v/>
      </c>
      <c r="G201" s="8" t="str">
        <f>IF('Blank Originals'!G201="","",'Blank Originals'!G201)</f>
        <v/>
      </c>
      <c r="H201" s="5"/>
      <c r="I201" s="5"/>
      <c r="J201" s="5"/>
      <c r="K201" s="5"/>
      <c r="L201" s="10">
        <f>IF(AND(I201="Expense",O201="OK"),-E201,0)</f>
        <v>0</v>
      </c>
      <c r="M201" s="5"/>
      <c r="N201" s="5"/>
      <c r="O201" s="8" t="str">
        <f>IF(AND(COUNTIF(A201:G201,"?*")+COUNT(A201:G201)=0,COUNTA(H201:K201,M201:N201)=0),"",IF(AND(A201&lt;&gt;"",ISNUMBER(B201),C201&lt;&gt;"",D201&lt;&gt;"",ISNUMBER(E201),F201&lt;&gt;"",G201&lt;&gt;"",OR(H201="Office",H201="Software",H201="Travel",H201="Other"),OR(I201="Expense",I201="Transfer",I201="Reimbursement",I201="Exclude"),K201="Reviewed",M201&lt;&gt;"",COUNTIF(A$6:A$205,A201)=1,IF(I201="Reimbursement",AND(J201&lt;&gt;"",J201&lt;&gt;A201,COUNTIFS(A$6:A$205,J201,I$6:I$205,"Expense",K$6:K$205,"Reviewed")=1),TRUE),IF(I201="Exclude",N201&lt;&gt;"",TRUE)),"OK","CHECK"))</f>
        <v/>
      </c>
    </row>
    <row r="202" spans="1:15" x14ac:dyDescent="0.25">
      <c r="A202" s="8" t="str">
        <f>IF('Blank Originals'!A202="","",'Blank Originals'!A202)</f>
        <v/>
      </c>
      <c r="B202" s="9" t="str">
        <f>IF('Blank Originals'!B202="","",'Blank Originals'!B202)</f>
        <v/>
      </c>
      <c r="C202" s="8" t="str">
        <f>IF('Blank Originals'!C202="","",'Blank Originals'!C202)</f>
        <v/>
      </c>
      <c r="D202" s="8" t="str">
        <f>IF('Blank Originals'!D202="","",'Blank Originals'!D202)</f>
        <v/>
      </c>
      <c r="E202" s="10" t="str">
        <f>IF('Blank Originals'!E202="","",'Blank Originals'!E202)</f>
        <v/>
      </c>
      <c r="F202" s="8" t="str">
        <f>IF('Blank Originals'!F202="","",'Blank Originals'!F202)</f>
        <v/>
      </c>
      <c r="G202" s="8" t="str">
        <f>IF('Blank Originals'!G202="","",'Blank Originals'!G202)</f>
        <v/>
      </c>
      <c r="H202" s="5"/>
      <c r="I202" s="5"/>
      <c r="J202" s="5"/>
      <c r="K202" s="5"/>
      <c r="L202" s="10">
        <f>IF(AND(I202="Expense",O202="OK"),-E202,0)</f>
        <v>0</v>
      </c>
      <c r="M202" s="5"/>
      <c r="N202" s="5"/>
      <c r="O202" s="8" t="str">
        <f>IF(AND(COUNTIF(A202:G202,"?*")+COUNT(A202:G202)=0,COUNTA(H202:K202,M202:N202)=0),"",IF(AND(A202&lt;&gt;"",ISNUMBER(B202),C202&lt;&gt;"",D202&lt;&gt;"",ISNUMBER(E202),F202&lt;&gt;"",G202&lt;&gt;"",OR(H202="Office",H202="Software",H202="Travel",H202="Other"),OR(I202="Expense",I202="Transfer",I202="Reimbursement",I202="Exclude"),K202="Reviewed",M202&lt;&gt;"",COUNTIF(A$6:A$205,A202)=1,IF(I202="Reimbursement",AND(J202&lt;&gt;"",J202&lt;&gt;A202,COUNTIFS(A$6:A$205,J202,I$6:I$205,"Expense",K$6:K$205,"Reviewed")=1),TRUE),IF(I202="Exclude",N202&lt;&gt;"",TRUE)),"OK","CHECK"))</f>
        <v/>
      </c>
    </row>
    <row r="203" spans="1:15" x14ac:dyDescent="0.25">
      <c r="A203" s="8" t="str">
        <f>IF('Blank Originals'!A203="","",'Blank Originals'!A203)</f>
        <v/>
      </c>
      <c r="B203" s="9" t="str">
        <f>IF('Blank Originals'!B203="","",'Blank Originals'!B203)</f>
        <v/>
      </c>
      <c r="C203" s="8" t="str">
        <f>IF('Blank Originals'!C203="","",'Blank Originals'!C203)</f>
        <v/>
      </c>
      <c r="D203" s="8" t="str">
        <f>IF('Blank Originals'!D203="","",'Blank Originals'!D203)</f>
        <v/>
      </c>
      <c r="E203" s="10" t="str">
        <f>IF('Blank Originals'!E203="","",'Blank Originals'!E203)</f>
        <v/>
      </c>
      <c r="F203" s="8" t="str">
        <f>IF('Blank Originals'!F203="","",'Blank Originals'!F203)</f>
        <v/>
      </c>
      <c r="G203" s="8" t="str">
        <f>IF('Blank Originals'!G203="","",'Blank Originals'!G203)</f>
        <v/>
      </c>
      <c r="H203" s="5"/>
      <c r="I203" s="5"/>
      <c r="J203" s="5"/>
      <c r="K203" s="5"/>
      <c r="L203" s="10">
        <f>IF(AND(I203="Expense",O203="OK"),-E203,0)</f>
        <v>0</v>
      </c>
      <c r="M203" s="5"/>
      <c r="N203" s="5"/>
      <c r="O203" s="8" t="str">
        <f>IF(AND(COUNTIF(A203:G203,"?*")+COUNT(A203:G203)=0,COUNTA(H203:K203,M203:N203)=0),"",IF(AND(A203&lt;&gt;"",ISNUMBER(B203),C203&lt;&gt;"",D203&lt;&gt;"",ISNUMBER(E203),F203&lt;&gt;"",G203&lt;&gt;"",OR(H203="Office",H203="Software",H203="Travel",H203="Other"),OR(I203="Expense",I203="Transfer",I203="Reimbursement",I203="Exclude"),K203="Reviewed",M203&lt;&gt;"",COUNTIF(A$6:A$205,A203)=1,IF(I203="Reimbursement",AND(J203&lt;&gt;"",J203&lt;&gt;A203,COUNTIFS(A$6:A$205,J203,I$6:I$205,"Expense",K$6:K$205,"Reviewed")=1),TRUE),IF(I203="Exclude",N203&lt;&gt;"",TRUE)),"OK","CHECK"))</f>
        <v/>
      </c>
    </row>
    <row r="204" spans="1:15" x14ac:dyDescent="0.25">
      <c r="A204" s="8" t="str">
        <f>IF('Blank Originals'!A204="","",'Blank Originals'!A204)</f>
        <v/>
      </c>
      <c r="B204" s="9" t="str">
        <f>IF('Blank Originals'!B204="","",'Blank Originals'!B204)</f>
        <v/>
      </c>
      <c r="C204" s="8" t="str">
        <f>IF('Blank Originals'!C204="","",'Blank Originals'!C204)</f>
        <v/>
      </c>
      <c r="D204" s="8" t="str">
        <f>IF('Blank Originals'!D204="","",'Blank Originals'!D204)</f>
        <v/>
      </c>
      <c r="E204" s="10" t="str">
        <f>IF('Blank Originals'!E204="","",'Blank Originals'!E204)</f>
        <v/>
      </c>
      <c r="F204" s="8" t="str">
        <f>IF('Blank Originals'!F204="","",'Blank Originals'!F204)</f>
        <v/>
      </c>
      <c r="G204" s="8" t="str">
        <f>IF('Blank Originals'!G204="","",'Blank Originals'!G204)</f>
        <v/>
      </c>
      <c r="H204" s="5"/>
      <c r="I204" s="5"/>
      <c r="J204" s="5"/>
      <c r="K204" s="5"/>
      <c r="L204" s="10">
        <f>IF(AND(I204="Expense",O204="OK"),-E204,0)</f>
        <v>0</v>
      </c>
      <c r="M204" s="5"/>
      <c r="N204" s="5"/>
      <c r="O204" s="8" t="str">
        <f>IF(AND(COUNTIF(A204:G204,"?*")+COUNT(A204:G204)=0,COUNTA(H204:K204,M204:N204)=0),"",IF(AND(A204&lt;&gt;"",ISNUMBER(B204),C204&lt;&gt;"",D204&lt;&gt;"",ISNUMBER(E204),F204&lt;&gt;"",G204&lt;&gt;"",OR(H204="Office",H204="Software",H204="Travel",H204="Other"),OR(I204="Expense",I204="Transfer",I204="Reimbursement",I204="Exclude"),K204="Reviewed",M204&lt;&gt;"",COUNTIF(A$6:A$205,A204)=1,IF(I204="Reimbursement",AND(J204&lt;&gt;"",J204&lt;&gt;A204,COUNTIFS(A$6:A$205,J204,I$6:I$205,"Expense",K$6:K$205,"Reviewed")=1),TRUE),IF(I204="Exclude",N204&lt;&gt;"",TRUE)),"OK","CHECK"))</f>
        <v/>
      </c>
    </row>
    <row r="205" spans="1:15" x14ac:dyDescent="0.25">
      <c r="A205" s="8" t="str">
        <f>IF('Blank Originals'!A205="","",'Blank Originals'!A205)</f>
        <v/>
      </c>
      <c r="B205" s="9" t="str">
        <f>IF('Blank Originals'!B205="","",'Blank Originals'!B205)</f>
        <v/>
      </c>
      <c r="C205" s="8" t="str">
        <f>IF('Blank Originals'!C205="","",'Blank Originals'!C205)</f>
        <v/>
      </c>
      <c r="D205" s="8" t="str">
        <f>IF('Blank Originals'!D205="","",'Blank Originals'!D205)</f>
        <v/>
      </c>
      <c r="E205" s="10" t="str">
        <f>IF('Blank Originals'!E205="","",'Blank Originals'!E205)</f>
        <v/>
      </c>
      <c r="F205" s="8" t="str">
        <f>IF('Blank Originals'!F205="","",'Blank Originals'!F205)</f>
        <v/>
      </c>
      <c r="G205" s="8" t="str">
        <f>IF('Blank Originals'!G205="","",'Blank Originals'!G205)</f>
        <v/>
      </c>
      <c r="H205" s="5"/>
      <c r="I205" s="5"/>
      <c r="J205" s="5"/>
      <c r="K205" s="5"/>
      <c r="L205" s="10">
        <f>IF(AND(I205="Expense",O205="OK"),-E205,0)</f>
        <v>0</v>
      </c>
      <c r="M205" s="5"/>
      <c r="N205" s="5"/>
      <c r="O205" s="8" t="str">
        <f>IF(AND(COUNTIF(A205:G205,"?*")+COUNT(A205:G205)=0,COUNTA(H205:K205,M205:N205)=0),"",IF(AND(A205&lt;&gt;"",ISNUMBER(B205),C205&lt;&gt;"",D205&lt;&gt;"",ISNUMBER(E205),F205&lt;&gt;"",G205&lt;&gt;"",OR(H205="Office",H205="Software",H205="Travel",H205="Other"),OR(I205="Expense",I205="Transfer",I205="Reimbursement",I205="Exclude"),K205="Reviewed",M205&lt;&gt;"",COUNTIF(A$6:A$205,A205)=1,IF(I205="Reimbursement",AND(J205&lt;&gt;"",J205&lt;&gt;A205,COUNTIFS(A$6:A$205,J205,I$6:I$205,"Expense",K$6:K$205,"Reviewed")=1),TRUE),IF(I205="Exclude",N205&lt;&gt;"",TRUE)),"OK","CHECK"))</f>
        <v/>
      </c>
    </row>
  </sheetData>
  <autoFilter ref="A5:O205"/>
  <dataValidations count="6">
    <dataValidation type="list" allowBlank="1" showErrorMessage="1" errorStyle="stop" errorTitle="Choose a listed value" error="Use the dropdown values exactly." sqref="H10:H205">
      <formula1>"Office,Software,Travel,Other"</formula1>
    </dataValidation>
    <dataValidation type="list" allowBlank="1" showErrorMessage="1" errorStyle="stop" errorTitle="Choose a listed value" error="Use the dropdown values exactly." sqref="H6:H205">
      <formula1>"Office,Software,Travel,Other"</formula1>
    </dataValidation>
    <dataValidation type="list" allowBlank="1" showErrorMessage="1" errorStyle="stop" errorTitle="Choose a listed value" error="Use the dropdown values exactly." sqref="I10:I205">
      <formula1>"Expense,Transfer,Reimbursement,Exclude"</formula1>
    </dataValidation>
    <dataValidation type="list" allowBlank="1" showErrorMessage="1" errorStyle="stop" errorTitle="Choose a listed value" error="Use the dropdown values exactly." sqref="I6:I205">
      <formula1>"Expense,Transfer,Reimbursement,Exclude"</formula1>
    </dataValidation>
    <dataValidation type="list" allowBlank="1" showErrorMessage="1" errorStyle="stop" errorTitle="Choose a listed value" error="Use the dropdown values exactly." sqref="K10:K205">
      <formula1>"Pending,Reviewed"</formula1>
    </dataValidation>
    <dataValidation type="list" allowBlank="1" showErrorMessage="1" errorStyle="stop" errorTitle="Choose a listed value" error="Use the dropdown values exactly." sqref="K6:K205">
      <formula1>"Pending,Reviewed"</formula1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27" customWidth="1"/>
    <col min="3" max="3" width="29" customWidth="1"/>
    <col min="4" max="4" width="32" customWidth="1"/>
    <col min="5" max="5" width="28" customWidth="1"/>
  </cols>
  <sheetData>
    <row r="1" ht="26" customHeight="1" spans="1:1" x14ac:dyDescent="0.25">
      <c r="A1" s="1" t="s">
        <v>43</v>
      </c>
    </row>
    <row r="2" spans="1:2" x14ac:dyDescent="0.25">
      <c r="A2" t="s">
        <v>44</v>
      </c>
      <c r="B2" s="11"/>
    </row>
    <row r="3" ht="42" customHeight="1" spans="1:1" x14ac:dyDescent="0.25">
      <c r="A3" s="4" t="s">
        <v>45</v>
      </c>
    </row>
    <row r="5" ht="32" customHeight="1" spans="1:5" x14ac:dyDescent="0.25">
      <c r="A5" s="2" t="s">
        <v>46</v>
      </c>
      <c r="B5" s="2" t="s">
        <v>39</v>
      </c>
      <c r="C5" s="2" t="s">
        <v>47</v>
      </c>
      <c r="D5" s="2" t="s">
        <v>48</v>
      </c>
      <c r="E5" s="2" t="s">
        <v>49</v>
      </c>
    </row>
    <row r="6" spans="1:5" x14ac:dyDescent="0.25">
      <c r="A6" s="12" t="str">
        <f>IF($B$2="","",DATE($B$2,1,1))</f>
        <v/>
      </c>
      <c r="B6" s="10">
        <f>IF(A6="",0,SUMIFS('Blank Review'!L$6:L$205,'Blank Review'!B$6:B$205,"&gt;="&amp;A6,'Blank Review'!B$6:B$205,"&lt;"&amp;DATE(YEAR(A6),MONTH(A6)+1,1)))</f>
        <v>0</v>
      </c>
      <c r="C6" s="10">
        <f>IF(A6="",0,-SUMIFS('Blank Review'!E$6:E$205,'Blank Review'!I$6:I$205,"Transfer",'Blank Review'!O$6:O$205,"OK",'Blank Review'!B$6:B$205,"&gt;="&amp;A6,'Blank Review'!B$6:B$205,"&lt;"&amp;DATE(YEAR(A6),MONTH(A6)+1,1)))</f>
        <v>0</v>
      </c>
      <c r="D6" s="10">
        <f>IF(A6="",0,-SUMIFS('Blank Review'!E$6:E$205,'Blank Review'!I$6:I$205,"Reimbursement",'Blank Review'!O$6:O$205,"OK",'Blank Review'!B$6:B$205,"&gt;="&amp;A6,'Blank Review'!B$6:B$205,"&lt;"&amp;DATE(YEAR(A6),MONTH(A6)+1,1)))</f>
        <v>0</v>
      </c>
      <c r="E6" s="13">
        <f>IF(A6="",0,COUNTIFS('Blank Review'!O$6:O$205,"CHECK",'Blank Review'!B$6:B$205,"&gt;="&amp;A6,'Blank Review'!B$6:B$205,"&lt;"&amp;DATE(YEAR(A6),MONTH(A6)+1,1)))</f>
        <v>0</v>
      </c>
    </row>
    <row r="7" spans="1:5" x14ac:dyDescent="0.25">
      <c r="A7" s="12" t="str">
        <f>IF($B$2="","",DATE($B$2,2,1))</f>
        <v/>
      </c>
      <c r="B7" s="10">
        <f>IF(A7="",0,SUMIFS('Blank Review'!L$6:L$205,'Blank Review'!B$6:B$205,"&gt;="&amp;A7,'Blank Review'!B$6:B$205,"&lt;"&amp;DATE(YEAR(A7),MONTH(A7)+1,1)))</f>
        <v>0</v>
      </c>
      <c r="C7" s="10">
        <f>IF(A7="",0,-SUMIFS('Blank Review'!E$6:E$205,'Blank Review'!I$6:I$205,"Transfer",'Blank Review'!O$6:O$205,"OK",'Blank Review'!B$6:B$205,"&gt;="&amp;A7,'Blank Review'!B$6:B$205,"&lt;"&amp;DATE(YEAR(A7),MONTH(A7)+1,1)))</f>
        <v>0</v>
      </c>
      <c r="D7" s="10">
        <f>IF(A7="",0,-SUMIFS('Blank Review'!E$6:E$205,'Blank Review'!I$6:I$205,"Reimbursement",'Blank Review'!O$6:O$205,"OK",'Blank Review'!B$6:B$205,"&gt;="&amp;A7,'Blank Review'!B$6:B$205,"&lt;"&amp;DATE(YEAR(A7),MONTH(A7)+1,1)))</f>
        <v>0</v>
      </c>
      <c r="E7" s="13">
        <f>IF(A7="",0,COUNTIFS('Blank Review'!O$6:O$205,"CHECK",'Blank Review'!B$6:B$205,"&gt;="&amp;A7,'Blank Review'!B$6:B$205,"&lt;"&amp;DATE(YEAR(A7),MONTH(A7)+1,1)))</f>
        <v>0</v>
      </c>
    </row>
    <row r="8" spans="1:5" x14ac:dyDescent="0.25">
      <c r="A8" s="12" t="str">
        <f>IF($B$2="","",DATE($B$2,3,1))</f>
        <v/>
      </c>
      <c r="B8" s="10">
        <f>IF(A8="",0,SUMIFS('Blank Review'!L$6:L$205,'Blank Review'!B$6:B$205,"&gt;="&amp;A8,'Blank Review'!B$6:B$205,"&lt;"&amp;DATE(YEAR(A8),MONTH(A8)+1,1)))</f>
        <v>0</v>
      </c>
      <c r="C8" s="10">
        <f>IF(A8="",0,-SUMIFS('Blank Review'!E$6:E$205,'Blank Review'!I$6:I$205,"Transfer",'Blank Review'!O$6:O$205,"OK",'Blank Review'!B$6:B$205,"&gt;="&amp;A8,'Blank Review'!B$6:B$205,"&lt;"&amp;DATE(YEAR(A8),MONTH(A8)+1,1)))</f>
        <v>0</v>
      </c>
      <c r="D8" s="10">
        <f>IF(A8="",0,-SUMIFS('Blank Review'!E$6:E$205,'Blank Review'!I$6:I$205,"Reimbursement",'Blank Review'!O$6:O$205,"OK",'Blank Review'!B$6:B$205,"&gt;="&amp;A8,'Blank Review'!B$6:B$205,"&lt;"&amp;DATE(YEAR(A8),MONTH(A8)+1,1)))</f>
        <v>0</v>
      </c>
      <c r="E8" s="13">
        <f>IF(A8="",0,COUNTIFS('Blank Review'!O$6:O$205,"CHECK",'Blank Review'!B$6:B$205,"&gt;="&amp;A8,'Blank Review'!B$6:B$205,"&lt;"&amp;DATE(YEAR(A8),MONTH(A8)+1,1)))</f>
        <v>0</v>
      </c>
    </row>
    <row r="9" spans="1:5" x14ac:dyDescent="0.25">
      <c r="A9" s="12" t="str">
        <f>IF($B$2="","",DATE($B$2,4,1))</f>
        <v/>
      </c>
      <c r="B9" s="10">
        <f>IF(A9="",0,SUMIFS('Blank Review'!L$6:L$205,'Blank Review'!B$6:B$205,"&gt;="&amp;A9,'Blank Review'!B$6:B$205,"&lt;"&amp;DATE(YEAR(A9),MONTH(A9)+1,1)))</f>
        <v>0</v>
      </c>
      <c r="C9" s="10">
        <f>IF(A9="",0,-SUMIFS('Blank Review'!E$6:E$205,'Blank Review'!I$6:I$205,"Transfer",'Blank Review'!O$6:O$205,"OK",'Blank Review'!B$6:B$205,"&gt;="&amp;A9,'Blank Review'!B$6:B$205,"&lt;"&amp;DATE(YEAR(A9),MONTH(A9)+1,1)))</f>
        <v>0</v>
      </c>
      <c r="D9" s="10">
        <f>IF(A9="",0,-SUMIFS('Blank Review'!E$6:E$205,'Blank Review'!I$6:I$205,"Reimbursement",'Blank Review'!O$6:O$205,"OK",'Blank Review'!B$6:B$205,"&gt;="&amp;A9,'Blank Review'!B$6:B$205,"&lt;"&amp;DATE(YEAR(A9),MONTH(A9)+1,1)))</f>
        <v>0</v>
      </c>
      <c r="E9" s="13">
        <f>IF(A9="",0,COUNTIFS('Blank Review'!O$6:O$205,"CHECK",'Blank Review'!B$6:B$205,"&gt;="&amp;A9,'Blank Review'!B$6:B$205,"&lt;"&amp;DATE(YEAR(A9),MONTH(A9)+1,1)))</f>
        <v>0</v>
      </c>
    </row>
    <row r="10" spans="1:5" x14ac:dyDescent="0.25">
      <c r="A10" s="12" t="str">
        <f>IF($B$2="","",DATE($B$2,5,1))</f>
        <v/>
      </c>
      <c r="B10" s="10">
        <f>IF(A10="",0,SUMIFS('Blank Review'!L$6:L$205,'Blank Review'!B$6:B$205,"&gt;="&amp;A10,'Blank Review'!B$6:B$205,"&lt;"&amp;DATE(YEAR(A10),MONTH(A10)+1,1)))</f>
        <v>0</v>
      </c>
      <c r="C10" s="10">
        <f>IF(A10="",0,-SUMIFS('Blank Review'!E$6:E$205,'Blank Review'!I$6:I$205,"Transfer",'Blank Review'!O$6:O$205,"OK",'Blank Review'!B$6:B$205,"&gt;="&amp;A10,'Blank Review'!B$6:B$205,"&lt;"&amp;DATE(YEAR(A10),MONTH(A10)+1,1)))</f>
        <v>0</v>
      </c>
      <c r="D10" s="10">
        <f>IF(A10="",0,-SUMIFS('Blank Review'!E$6:E$205,'Blank Review'!I$6:I$205,"Reimbursement",'Blank Review'!O$6:O$205,"OK",'Blank Review'!B$6:B$205,"&gt;="&amp;A10,'Blank Review'!B$6:B$205,"&lt;"&amp;DATE(YEAR(A10),MONTH(A10)+1,1)))</f>
        <v>0</v>
      </c>
      <c r="E10" s="13">
        <f>IF(A10="",0,COUNTIFS('Blank Review'!O$6:O$205,"CHECK",'Blank Review'!B$6:B$205,"&gt;="&amp;A10,'Blank Review'!B$6:B$205,"&lt;"&amp;DATE(YEAR(A10),MONTH(A10)+1,1)))</f>
        <v>0</v>
      </c>
    </row>
    <row r="11" spans="1:5" x14ac:dyDescent="0.25">
      <c r="A11" s="12" t="str">
        <f>IF($B$2="","",DATE($B$2,6,1))</f>
        <v/>
      </c>
      <c r="B11" s="10">
        <f>IF(A11="",0,SUMIFS('Blank Review'!L$6:L$205,'Blank Review'!B$6:B$205,"&gt;="&amp;A11,'Blank Review'!B$6:B$205,"&lt;"&amp;DATE(YEAR(A11),MONTH(A11)+1,1)))</f>
        <v>0</v>
      </c>
      <c r="C11" s="10">
        <f>IF(A11="",0,-SUMIFS('Blank Review'!E$6:E$205,'Blank Review'!I$6:I$205,"Transfer",'Blank Review'!O$6:O$205,"OK",'Blank Review'!B$6:B$205,"&gt;="&amp;A11,'Blank Review'!B$6:B$205,"&lt;"&amp;DATE(YEAR(A11),MONTH(A11)+1,1)))</f>
        <v>0</v>
      </c>
      <c r="D11" s="10">
        <f>IF(A11="",0,-SUMIFS('Blank Review'!E$6:E$205,'Blank Review'!I$6:I$205,"Reimbursement",'Blank Review'!O$6:O$205,"OK",'Blank Review'!B$6:B$205,"&gt;="&amp;A11,'Blank Review'!B$6:B$205,"&lt;"&amp;DATE(YEAR(A11),MONTH(A11)+1,1)))</f>
        <v>0</v>
      </c>
      <c r="E11" s="13">
        <f>IF(A11="",0,COUNTIFS('Blank Review'!O$6:O$205,"CHECK",'Blank Review'!B$6:B$205,"&gt;="&amp;A11,'Blank Review'!B$6:B$205,"&lt;"&amp;DATE(YEAR(A11),MONTH(A11)+1,1)))</f>
        <v>0</v>
      </c>
    </row>
    <row r="12" spans="1:5" x14ac:dyDescent="0.25">
      <c r="A12" s="12" t="str">
        <f>IF($B$2="","",DATE($B$2,7,1))</f>
        <v/>
      </c>
      <c r="B12" s="10">
        <f>IF(A12="",0,SUMIFS('Blank Review'!L$6:L$205,'Blank Review'!B$6:B$205,"&gt;="&amp;A12,'Blank Review'!B$6:B$205,"&lt;"&amp;DATE(YEAR(A12),MONTH(A12)+1,1)))</f>
        <v>0</v>
      </c>
      <c r="C12" s="10">
        <f>IF(A12="",0,-SUMIFS('Blank Review'!E$6:E$205,'Blank Review'!I$6:I$205,"Transfer",'Blank Review'!O$6:O$205,"OK",'Blank Review'!B$6:B$205,"&gt;="&amp;A12,'Blank Review'!B$6:B$205,"&lt;"&amp;DATE(YEAR(A12),MONTH(A12)+1,1)))</f>
        <v>0</v>
      </c>
      <c r="D12" s="10">
        <f>IF(A12="",0,-SUMIFS('Blank Review'!E$6:E$205,'Blank Review'!I$6:I$205,"Reimbursement",'Blank Review'!O$6:O$205,"OK",'Blank Review'!B$6:B$205,"&gt;="&amp;A12,'Blank Review'!B$6:B$205,"&lt;"&amp;DATE(YEAR(A12),MONTH(A12)+1,1)))</f>
        <v>0</v>
      </c>
      <c r="E12" s="13">
        <f>IF(A12="",0,COUNTIFS('Blank Review'!O$6:O$205,"CHECK",'Blank Review'!B$6:B$205,"&gt;="&amp;A12,'Blank Review'!B$6:B$205,"&lt;"&amp;DATE(YEAR(A12),MONTH(A12)+1,1)))</f>
        <v>0</v>
      </c>
    </row>
    <row r="13" spans="1:5" x14ac:dyDescent="0.25">
      <c r="A13" s="12" t="str">
        <f>IF($B$2="","",DATE($B$2,8,1))</f>
        <v/>
      </c>
      <c r="B13" s="10">
        <f>IF(A13="",0,SUMIFS('Blank Review'!L$6:L$205,'Blank Review'!B$6:B$205,"&gt;="&amp;A13,'Blank Review'!B$6:B$205,"&lt;"&amp;DATE(YEAR(A13),MONTH(A13)+1,1)))</f>
        <v>0</v>
      </c>
      <c r="C13" s="10">
        <f>IF(A13="",0,-SUMIFS('Blank Review'!E$6:E$205,'Blank Review'!I$6:I$205,"Transfer",'Blank Review'!O$6:O$205,"OK",'Blank Review'!B$6:B$205,"&gt;="&amp;A13,'Blank Review'!B$6:B$205,"&lt;"&amp;DATE(YEAR(A13),MONTH(A13)+1,1)))</f>
        <v>0</v>
      </c>
      <c r="D13" s="10">
        <f>IF(A13="",0,-SUMIFS('Blank Review'!E$6:E$205,'Blank Review'!I$6:I$205,"Reimbursement",'Blank Review'!O$6:O$205,"OK",'Blank Review'!B$6:B$205,"&gt;="&amp;A13,'Blank Review'!B$6:B$205,"&lt;"&amp;DATE(YEAR(A13),MONTH(A13)+1,1)))</f>
        <v>0</v>
      </c>
      <c r="E13" s="13">
        <f>IF(A13="",0,COUNTIFS('Blank Review'!O$6:O$205,"CHECK",'Blank Review'!B$6:B$205,"&gt;="&amp;A13,'Blank Review'!B$6:B$205,"&lt;"&amp;DATE(YEAR(A13),MONTH(A13)+1,1)))</f>
        <v>0</v>
      </c>
    </row>
    <row r="14" spans="1:5" x14ac:dyDescent="0.25">
      <c r="A14" s="12" t="str">
        <f>IF($B$2="","",DATE($B$2,9,1))</f>
        <v/>
      </c>
      <c r="B14" s="10">
        <f>IF(A14="",0,SUMIFS('Blank Review'!L$6:L$205,'Blank Review'!B$6:B$205,"&gt;="&amp;A14,'Blank Review'!B$6:B$205,"&lt;"&amp;DATE(YEAR(A14),MONTH(A14)+1,1)))</f>
        <v>0</v>
      </c>
      <c r="C14" s="10">
        <f>IF(A14="",0,-SUMIFS('Blank Review'!E$6:E$205,'Blank Review'!I$6:I$205,"Transfer",'Blank Review'!O$6:O$205,"OK",'Blank Review'!B$6:B$205,"&gt;="&amp;A14,'Blank Review'!B$6:B$205,"&lt;"&amp;DATE(YEAR(A14),MONTH(A14)+1,1)))</f>
        <v>0</v>
      </c>
      <c r="D14" s="10">
        <f>IF(A14="",0,-SUMIFS('Blank Review'!E$6:E$205,'Blank Review'!I$6:I$205,"Reimbursement",'Blank Review'!O$6:O$205,"OK",'Blank Review'!B$6:B$205,"&gt;="&amp;A14,'Blank Review'!B$6:B$205,"&lt;"&amp;DATE(YEAR(A14),MONTH(A14)+1,1)))</f>
        <v>0</v>
      </c>
      <c r="E14" s="13">
        <f>IF(A14="",0,COUNTIFS('Blank Review'!O$6:O$205,"CHECK",'Blank Review'!B$6:B$205,"&gt;="&amp;A14,'Blank Review'!B$6:B$205,"&lt;"&amp;DATE(YEAR(A14),MONTH(A14)+1,1)))</f>
        <v>0</v>
      </c>
    </row>
    <row r="15" spans="1:5" x14ac:dyDescent="0.25">
      <c r="A15" s="12" t="str">
        <f>IF($B$2="","",DATE($B$2,10,1))</f>
        <v/>
      </c>
      <c r="B15" s="10">
        <f>IF(A15="",0,SUMIFS('Blank Review'!L$6:L$205,'Blank Review'!B$6:B$205,"&gt;="&amp;A15,'Blank Review'!B$6:B$205,"&lt;"&amp;DATE(YEAR(A15),MONTH(A15)+1,1)))</f>
        <v>0</v>
      </c>
      <c r="C15" s="10">
        <f>IF(A15="",0,-SUMIFS('Blank Review'!E$6:E$205,'Blank Review'!I$6:I$205,"Transfer",'Blank Review'!O$6:O$205,"OK",'Blank Review'!B$6:B$205,"&gt;="&amp;A15,'Blank Review'!B$6:B$205,"&lt;"&amp;DATE(YEAR(A15),MONTH(A15)+1,1)))</f>
        <v>0</v>
      </c>
      <c r="D15" s="10">
        <f>IF(A15="",0,-SUMIFS('Blank Review'!E$6:E$205,'Blank Review'!I$6:I$205,"Reimbursement",'Blank Review'!O$6:O$205,"OK",'Blank Review'!B$6:B$205,"&gt;="&amp;A15,'Blank Review'!B$6:B$205,"&lt;"&amp;DATE(YEAR(A15),MONTH(A15)+1,1)))</f>
        <v>0</v>
      </c>
      <c r="E15" s="13">
        <f>IF(A15="",0,COUNTIFS('Blank Review'!O$6:O$205,"CHECK",'Blank Review'!B$6:B$205,"&gt;="&amp;A15,'Blank Review'!B$6:B$205,"&lt;"&amp;DATE(YEAR(A15),MONTH(A15)+1,1)))</f>
        <v>0</v>
      </c>
    </row>
    <row r="16" spans="1:5" x14ac:dyDescent="0.25">
      <c r="A16" s="12" t="str">
        <f>IF($B$2="","",DATE($B$2,11,1))</f>
        <v/>
      </c>
      <c r="B16" s="10">
        <f>IF(A16="",0,SUMIFS('Blank Review'!L$6:L$205,'Blank Review'!B$6:B$205,"&gt;="&amp;A16,'Blank Review'!B$6:B$205,"&lt;"&amp;DATE(YEAR(A16),MONTH(A16)+1,1)))</f>
        <v>0</v>
      </c>
      <c r="C16" s="10">
        <f>IF(A16="",0,-SUMIFS('Blank Review'!E$6:E$205,'Blank Review'!I$6:I$205,"Transfer",'Blank Review'!O$6:O$205,"OK",'Blank Review'!B$6:B$205,"&gt;="&amp;A16,'Blank Review'!B$6:B$205,"&lt;"&amp;DATE(YEAR(A16),MONTH(A16)+1,1)))</f>
        <v>0</v>
      </c>
      <c r="D16" s="10">
        <f>IF(A16="",0,-SUMIFS('Blank Review'!E$6:E$205,'Blank Review'!I$6:I$205,"Reimbursement",'Blank Review'!O$6:O$205,"OK",'Blank Review'!B$6:B$205,"&gt;="&amp;A16,'Blank Review'!B$6:B$205,"&lt;"&amp;DATE(YEAR(A16),MONTH(A16)+1,1)))</f>
        <v>0</v>
      </c>
      <c r="E16" s="13">
        <f>IF(A16="",0,COUNTIFS('Blank Review'!O$6:O$205,"CHECK",'Blank Review'!B$6:B$205,"&gt;="&amp;A16,'Blank Review'!B$6:B$205,"&lt;"&amp;DATE(YEAR(A16),MONTH(A16)+1,1)))</f>
        <v>0</v>
      </c>
    </row>
    <row r="17" spans="1:5" x14ac:dyDescent="0.25">
      <c r="A17" s="12" t="str">
        <f>IF($B$2="","",DATE($B$2,12,1))</f>
        <v/>
      </c>
      <c r="B17" s="10">
        <f>IF(A17="",0,SUMIFS('Blank Review'!L$6:L$205,'Blank Review'!B$6:B$205,"&gt;="&amp;A17,'Blank Review'!B$6:B$205,"&lt;"&amp;DATE(YEAR(A17),MONTH(A17)+1,1)))</f>
        <v>0</v>
      </c>
      <c r="C17" s="10">
        <f>IF(A17="",0,-SUMIFS('Blank Review'!E$6:E$205,'Blank Review'!I$6:I$205,"Transfer",'Blank Review'!O$6:O$205,"OK",'Blank Review'!B$6:B$205,"&gt;="&amp;A17,'Blank Review'!B$6:B$205,"&lt;"&amp;DATE(YEAR(A17),MONTH(A17)+1,1)))</f>
        <v>0</v>
      </c>
      <c r="D17" s="10">
        <f>IF(A17="",0,-SUMIFS('Blank Review'!E$6:E$205,'Blank Review'!I$6:I$205,"Reimbursement",'Blank Review'!O$6:O$205,"OK",'Blank Review'!B$6:B$205,"&gt;="&amp;A17,'Blank Review'!B$6:B$205,"&lt;"&amp;DATE(YEAR(A17),MONTH(A17)+1,1)))</f>
        <v>0</v>
      </c>
      <c r="E17" s="13">
        <f>IF(A17="",0,COUNTIFS('Blank Review'!O$6:O$205,"CHECK",'Blank Review'!B$6:B$205,"&gt;="&amp;A17,'Blank Review'!B$6:B$205,"&lt;"&amp;DATE(YEAR(A17),MONTH(A17)+1,1)))</f>
        <v>0</v>
      </c>
    </row>
    <row r="19" spans="1:5" x14ac:dyDescent="0.25">
      <c r="A19" t="s">
        <v>50</v>
      </c>
      <c r="B19" s="10">
        <f>SUM(B6:B17)</f>
        <v>0</v>
      </c>
      <c r="C19" s="10">
        <f>SUM(C6:C17)</f>
        <v>0</v>
      </c>
      <c r="D19" s="10">
        <f>SUM(D6:D17)</f>
        <v>0</v>
      </c>
      <c r="E19" s="13">
        <f>SUM(E6:E17)</f>
        <v>0</v>
      </c>
    </row>
    <row r="20" spans="1:2" x14ac:dyDescent="0.25">
      <c r="A20" t="s">
        <v>51</v>
      </c>
      <c r="B20" s="13">
        <f>COUNTIF('Blank Review'!O6:O205,"CHECK")</f>
        <v>0</v>
      </c>
    </row>
    <row r="21" spans="1:2" x14ac:dyDescent="0.25">
      <c r="A21" t="s">
        <v>20</v>
      </c>
      <c r="B21" s="8" t="str">
        <f>IF(AND(ISNUMBER(B2),B2=INT(B2),B2&gt;=2000,B2&lt;=2100,B20=0),"REVIEW CONTROLS CLEAR","ACTION REQUIRED")</f>
        <v>ACTION REQUIRED</v>
      </c>
    </row>
  </sheetData>
  <dataValidations count="1">
    <dataValidation type="whole" allowBlank="1" showErrorMessage="1" errorStyle="stop" error="Enter a whole calendar year, 2000 to 2100." sqref="B2">
      <formula1>2000</formula1>
      <formula2>2100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3" width="28" customWidth="1"/>
  </cols>
  <sheetData>
    <row r="1" ht="26" customHeight="1" spans="1:1" x14ac:dyDescent="0.25">
      <c r="A1" s="1" t="s">
        <v>52</v>
      </c>
    </row>
    <row r="3" ht="42" customHeight="1" spans="1:1" x14ac:dyDescent="0.25">
      <c r="A3" s="4" t="s">
        <v>53</v>
      </c>
    </row>
    <row r="5" ht="32" customHeight="1" spans="1:3" x14ac:dyDescent="0.25">
      <c r="A5" s="2" t="s">
        <v>46</v>
      </c>
      <c r="B5" s="2" t="s">
        <v>35</v>
      </c>
      <c r="C5" s="2" t="s">
        <v>39</v>
      </c>
    </row>
    <row r="6" spans="1:3" x14ac:dyDescent="0.25">
      <c r="A6" s="12" t="str">
        <f>IF('Blank Monthly'!B2="","",DATE('Blank Monthly'!B2,1,1))</f>
        <v/>
      </c>
      <c r="B6" t="s">
        <v>54</v>
      </c>
      <c r="C6" s="10">
        <f>IF(A6="",0,SUMIFS('Blank Review'!L$6:L$205,'Blank Review'!H$6:H$205,B6,'Blank Review'!B$6:B$205,"&gt;="&amp;A6,'Blank Review'!B$6:B$205,"&lt;"&amp;DATE(YEAR(A6),MONTH(A6)+1,1)))</f>
        <v>0</v>
      </c>
    </row>
    <row r="7" spans="1:3" x14ac:dyDescent="0.25">
      <c r="A7" s="12" t="str">
        <f>IF('Blank Monthly'!B2="","",DATE('Blank Monthly'!B2,1,1))</f>
        <v/>
      </c>
      <c r="B7" t="s">
        <v>55</v>
      </c>
      <c r="C7" s="10">
        <f>IF(A7="",0,SUMIFS('Blank Review'!L$6:L$205,'Blank Review'!H$6:H$205,B7,'Blank Review'!B$6:B$205,"&gt;="&amp;A7,'Blank Review'!B$6:B$205,"&lt;"&amp;DATE(YEAR(A7),MONTH(A7)+1,1)))</f>
        <v>0</v>
      </c>
    </row>
    <row r="8" spans="1:3" x14ac:dyDescent="0.25">
      <c r="A8" s="12" t="str">
        <f>IF('Blank Monthly'!B2="","",DATE('Blank Monthly'!B2,1,1))</f>
        <v/>
      </c>
      <c r="B8" t="s">
        <v>56</v>
      </c>
      <c r="C8" s="10">
        <f>IF(A8="",0,SUMIFS('Blank Review'!L$6:L$205,'Blank Review'!H$6:H$205,B8,'Blank Review'!B$6:B$205,"&gt;="&amp;A8,'Blank Review'!B$6:B$205,"&lt;"&amp;DATE(YEAR(A8),MONTH(A8)+1,1)))</f>
        <v>0</v>
      </c>
    </row>
    <row r="9" spans="1:3" x14ac:dyDescent="0.25">
      <c r="A9" s="12" t="str">
        <f>IF('Blank Monthly'!B2="","",DATE('Blank Monthly'!B2,1,1))</f>
        <v/>
      </c>
      <c r="B9" t="s">
        <v>57</v>
      </c>
      <c r="C9" s="10">
        <f>IF(A9="",0,SUMIFS('Blank Review'!L$6:L$205,'Blank Review'!H$6:H$205,B9,'Blank Review'!B$6:B$205,"&gt;="&amp;A9,'Blank Review'!B$6:B$205,"&lt;"&amp;DATE(YEAR(A9),MONTH(A9)+1,1)))</f>
        <v>0</v>
      </c>
    </row>
    <row r="10" spans="1:3" x14ac:dyDescent="0.25">
      <c r="A10" s="12" t="str">
        <f>IF('Blank Monthly'!B2="","",DATE('Blank Monthly'!B2,2,1))</f>
        <v/>
      </c>
      <c r="B10" t="s">
        <v>54</v>
      </c>
      <c r="C10" s="10">
        <f>IF(A10="",0,SUMIFS('Blank Review'!L$6:L$205,'Blank Review'!H$6:H$205,B10,'Blank Review'!B$6:B$205,"&gt;="&amp;A10,'Blank Review'!B$6:B$205,"&lt;"&amp;DATE(YEAR(A10),MONTH(A10)+1,1)))</f>
        <v>0</v>
      </c>
    </row>
    <row r="11" spans="1:3" x14ac:dyDescent="0.25">
      <c r="A11" s="12" t="str">
        <f>IF('Blank Monthly'!B2="","",DATE('Blank Monthly'!B2,2,1))</f>
        <v/>
      </c>
      <c r="B11" t="s">
        <v>55</v>
      </c>
      <c r="C11" s="10">
        <f>IF(A11="",0,SUMIFS('Blank Review'!L$6:L$205,'Blank Review'!H$6:H$205,B11,'Blank Review'!B$6:B$205,"&gt;="&amp;A11,'Blank Review'!B$6:B$205,"&lt;"&amp;DATE(YEAR(A11),MONTH(A11)+1,1)))</f>
        <v>0</v>
      </c>
    </row>
    <row r="12" spans="1:3" x14ac:dyDescent="0.25">
      <c r="A12" s="12" t="str">
        <f>IF('Blank Monthly'!B2="","",DATE('Blank Monthly'!B2,2,1))</f>
        <v/>
      </c>
      <c r="B12" t="s">
        <v>56</v>
      </c>
      <c r="C12" s="10">
        <f>IF(A12="",0,SUMIFS('Blank Review'!L$6:L$205,'Blank Review'!H$6:H$205,B12,'Blank Review'!B$6:B$205,"&gt;="&amp;A12,'Blank Review'!B$6:B$205,"&lt;"&amp;DATE(YEAR(A12),MONTH(A12)+1,1)))</f>
        <v>0</v>
      </c>
    </row>
    <row r="13" spans="1:3" x14ac:dyDescent="0.25">
      <c r="A13" s="12" t="str">
        <f>IF('Blank Monthly'!B2="","",DATE('Blank Monthly'!B2,2,1))</f>
        <v/>
      </c>
      <c r="B13" t="s">
        <v>57</v>
      </c>
      <c r="C13" s="10">
        <f>IF(A13="",0,SUMIFS('Blank Review'!L$6:L$205,'Blank Review'!H$6:H$205,B13,'Blank Review'!B$6:B$205,"&gt;="&amp;A13,'Blank Review'!B$6:B$205,"&lt;"&amp;DATE(YEAR(A13),MONTH(A13)+1,1)))</f>
        <v>0</v>
      </c>
    </row>
    <row r="14" spans="1:3" x14ac:dyDescent="0.25">
      <c r="A14" s="12" t="str">
        <f>IF('Blank Monthly'!B2="","",DATE('Blank Monthly'!B2,3,1))</f>
        <v/>
      </c>
      <c r="B14" t="s">
        <v>54</v>
      </c>
      <c r="C14" s="10">
        <f>IF(A14="",0,SUMIFS('Blank Review'!L$6:L$205,'Blank Review'!H$6:H$205,B14,'Blank Review'!B$6:B$205,"&gt;="&amp;A14,'Blank Review'!B$6:B$205,"&lt;"&amp;DATE(YEAR(A14),MONTH(A14)+1,1)))</f>
        <v>0</v>
      </c>
    </row>
    <row r="15" spans="1:3" x14ac:dyDescent="0.25">
      <c r="A15" s="12" t="str">
        <f>IF('Blank Monthly'!B2="","",DATE('Blank Monthly'!B2,3,1))</f>
        <v/>
      </c>
      <c r="B15" t="s">
        <v>55</v>
      </c>
      <c r="C15" s="10">
        <f>IF(A15="",0,SUMIFS('Blank Review'!L$6:L$205,'Blank Review'!H$6:H$205,B15,'Blank Review'!B$6:B$205,"&gt;="&amp;A15,'Blank Review'!B$6:B$205,"&lt;"&amp;DATE(YEAR(A15),MONTH(A15)+1,1)))</f>
        <v>0</v>
      </c>
    </row>
    <row r="16" spans="1:3" x14ac:dyDescent="0.25">
      <c r="A16" s="12" t="str">
        <f>IF('Blank Monthly'!B2="","",DATE('Blank Monthly'!B2,3,1))</f>
        <v/>
      </c>
      <c r="B16" t="s">
        <v>56</v>
      </c>
      <c r="C16" s="10">
        <f>IF(A16="",0,SUMIFS('Blank Review'!L$6:L$205,'Blank Review'!H$6:H$205,B16,'Blank Review'!B$6:B$205,"&gt;="&amp;A16,'Blank Review'!B$6:B$205,"&lt;"&amp;DATE(YEAR(A16),MONTH(A16)+1,1)))</f>
        <v>0</v>
      </c>
    </row>
    <row r="17" spans="1:3" x14ac:dyDescent="0.25">
      <c r="A17" s="12" t="str">
        <f>IF('Blank Monthly'!B2="","",DATE('Blank Monthly'!B2,3,1))</f>
        <v/>
      </c>
      <c r="B17" t="s">
        <v>57</v>
      </c>
      <c r="C17" s="10">
        <f>IF(A17="",0,SUMIFS('Blank Review'!L$6:L$205,'Blank Review'!H$6:H$205,B17,'Blank Review'!B$6:B$205,"&gt;="&amp;A17,'Blank Review'!B$6:B$205,"&lt;"&amp;DATE(YEAR(A17),MONTH(A17)+1,1)))</f>
        <v>0</v>
      </c>
    </row>
    <row r="18" spans="1:3" x14ac:dyDescent="0.25">
      <c r="A18" s="12" t="str">
        <f>IF('Blank Monthly'!B2="","",DATE('Blank Monthly'!B2,4,1))</f>
        <v/>
      </c>
      <c r="B18" t="s">
        <v>54</v>
      </c>
      <c r="C18" s="10">
        <f>IF(A18="",0,SUMIFS('Blank Review'!L$6:L$205,'Blank Review'!H$6:H$205,B18,'Blank Review'!B$6:B$205,"&gt;="&amp;A18,'Blank Review'!B$6:B$205,"&lt;"&amp;DATE(YEAR(A18),MONTH(A18)+1,1)))</f>
        <v>0</v>
      </c>
    </row>
    <row r="19" spans="1:3" x14ac:dyDescent="0.25">
      <c r="A19" s="12" t="str">
        <f>IF('Blank Monthly'!B2="","",DATE('Blank Monthly'!B2,4,1))</f>
        <v/>
      </c>
      <c r="B19" t="s">
        <v>55</v>
      </c>
      <c r="C19" s="10">
        <f>IF(A19="",0,SUMIFS('Blank Review'!L$6:L$205,'Blank Review'!H$6:H$205,B19,'Blank Review'!B$6:B$205,"&gt;="&amp;A19,'Blank Review'!B$6:B$205,"&lt;"&amp;DATE(YEAR(A19),MONTH(A19)+1,1)))</f>
        <v>0</v>
      </c>
    </row>
    <row r="20" spans="1:3" x14ac:dyDescent="0.25">
      <c r="A20" s="12" t="str">
        <f>IF('Blank Monthly'!B2="","",DATE('Blank Monthly'!B2,4,1))</f>
        <v/>
      </c>
      <c r="B20" t="s">
        <v>56</v>
      </c>
      <c r="C20" s="10">
        <f>IF(A20="",0,SUMIFS('Blank Review'!L$6:L$205,'Blank Review'!H$6:H$205,B20,'Blank Review'!B$6:B$205,"&gt;="&amp;A20,'Blank Review'!B$6:B$205,"&lt;"&amp;DATE(YEAR(A20),MONTH(A20)+1,1)))</f>
        <v>0</v>
      </c>
    </row>
    <row r="21" spans="1:3" x14ac:dyDescent="0.25">
      <c r="A21" s="12" t="str">
        <f>IF('Blank Monthly'!B2="","",DATE('Blank Monthly'!B2,4,1))</f>
        <v/>
      </c>
      <c r="B21" t="s">
        <v>57</v>
      </c>
      <c r="C21" s="10">
        <f>IF(A21="",0,SUMIFS('Blank Review'!L$6:L$205,'Blank Review'!H$6:H$205,B21,'Blank Review'!B$6:B$205,"&gt;="&amp;A21,'Blank Review'!B$6:B$205,"&lt;"&amp;DATE(YEAR(A21),MONTH(A21)+1,1)))</f>
        <v>0</v>
      </c>
    </row>
    <row r="22" spans="1:3" x14ac:dyDescent="0.25">
      <c r="A22" s="12" t="str">
        <f>IF('Blank Monthly'!B2="","",DATE('Blank Monthly'!B2,5,1))</f>
        <v/>
      </c>
      <c r="B22" t="s">
        <v>54</v>
      </c>
      <c r="C22" s="10">
        <f>IF(A22="",0,SUMIFS('Blank Review'!L$6:L$205,'Blank Review'!H$6:H$205,B22,'Blank Review'!B$6:B$205,"&gt;="&amp;A22,'Blank Review'!B$6:B$205,"&lt;"&amp;DATE(YEAR(A22),MONTH(A22)+1,1)))</f>
        <v>0</v>
      </c>
    </row>
    <row r="23" spans="1:3" x14ac:dyDescent="0.25">
      <c r="A23" s="12" t="str">
        <f>IF('Blank Monthly'!B2="","",DATE('Blank Monthly'!B2,5,1))</f>
        <v/>
      </c>
      <c r="B23" t="s">
        <v>55</v>
      </c>
      <c r="C23" s="10">
        <f>IF(A23="",0,SUMIFS('Blank Review'!L$6:L$205,'Blank Review'!H$6:H$205,B23,'Blank Review'!B$6:B$205,"&gt;="&amp;A23,'Blank Review'!B$6:B$205,"&lt;"&amp;DATE(YEAR(A23),MONTH(A23)+1,1)))</f>
        <v>0</v>
      </c>
    </row>
    <row r="24" spans="1:3" x14ac:dyDescent="0.25">
      <c r="A24" s="12" t="str">
        <f>IF('Blank Monthly'!B2="","",DATE('Blank Monthly'!B2,5,1))</f>
        <v/>
      </c>
      <c r="B24" t="s">
        <v>56</v>
      </c>
      <c r="C24" s="10">
        <f>IF(A24="",0,SUMIFS('Blank Review'!L$6:L$205,'Blank Review'!H$6:H$205,B24,'Blank Review'!B$6:B$205,"&gt;="&amp;A24,'Blank Review'!B$6:B$205,"&lt;"&amp;DATE(YEAR(A24),MONTH(A24)+1,1)))</f>
        <v>0</v>
      </c>
    </row>
    <row r="25" spans="1:3" x14ac:dyDescent="0.25">
      <c r="A25" s="12" t="str">
        <f>IF('Blank Monthly'!B2="","",DATE('Blank Monthly'!B2,5,1))</f>
        <v/>
      </c>
      <c r="B25" t="s">
        <v>57</v>
      </c>
      <c r="C25" s="10">
        <f>IF(A25="",0,SUMIFS('Blank Review'!L$6:L$205,'Blank Review'!H$6:H$205,B25,'Blank Review'!B$6:B$205,"&gt;="&amp;A25,'Blank Review'!B$6:B$205,"&lt;"&amp;DATE(YEAR(A25),MONTH(A25)+1,1)))</f>
        <v>0</v>
      </c>
    </row>
    <row r="26" spans="1:3" x14ac:dyDescent="0.25">
      <c r="A26" s="12" t="str">
        <f>IF('Blank Monthly'!B2="","",DATE('Blank Monthly'!B2,6,1))</f>
        <v/>
      </c>
      <c r="B26" t="s">
        <v>54</v>
      </c>
      <c r="C26" s="10">
        <f>IF(A26="",0,SUMIFS('Blank Review'!L$6:L$205,'Blank Review'!H$6:H$205,B26,'Blank Review'!B$6:B$205,"&gt;="&amp;A26,'Blank Review'!B$6:B$205,"&lt;"&amp;DATE(YEAR(A26),MONTH(A26)+1,1)))</f>
        <v>0</v>
      </c>
    </row>
    <row r="27" spans="1:3" x14ac:dyDescent="0.25">
      <c r="A27" s="12" t="str">
        <f>IF('Blank Monthly'!B2="","",DATE('Blank Monthly'!B2,6,1))</f>
        <v/>
      </c>
      <c r="B27" t="s">
        <v>55</v>
      </c>
      <c r="C27" s="10">
        <f>IF(A27="",0,SUMIFS('Blank Review'!L$6:L$205,'Blank Review'!H$6:H$205,B27,'Blank Review'!B$6:B$205,"&gt;="&amp;A27,'Blank Review'!B$6:B$205,"&lt;"&amp;DATE(YEAR(A27),MONTH(A27)+1,1)))</f>
        <v>0</v>
      </c>
    </row>
    <row r="28" spans="1:3" x14ac:dyDescent="0.25">
      <c r="A28" s="12" t="str">
        <f>IF('Blank Monthly'!B2="","",DATE('Blank Monthly'!B2,6,1))</f>
        <v/>
      </c>
      <c r="B28" t="s">
        <v>56</v>
      </c>
      <c r="C28" s="10">
        <f>IF(A28="",0,SUMIFS('Blank Review'!L$6:L$205,'Blank Review'!H$6:H$205,B28,'Blank Review'!B$6:B$205,"&gt;="&amp;A28,'Blank Review'!B$6:B$205,"&lt;"&amp;DATE(YEAR(A28),MONTH(A28)+1,1)))</f>
        <v>0</v>
      </c>
    </row>
    <row r="29" spans="1:3" x14ac:dyDescent="0.25">
      <c r="A29" s="12" t="str">
        <f>IF('Blank Monthly'!B2="","",DATE('Blank Monthly'!B2,6,1))</f>
        <v/>
      </c>
      <c r="B29" t="s">
        <v>57</v>
      </c>
      <c r="C29" s="10">
        <f>IF(A29="",0,SUMIFS('Blank Review'!L$6:L$205,'Blank Review'!H$6:H$205,B29,'Blank Review'!B$6:B$205,"&gt;="&amp;A29,'Blank Review'!B$6:B$205,"&lt;"&amp;DATE(YEAR(A29),MONTH(A29)+1,1)))</f>
        <v>0</v>
      </c>
    </row>
    <row r="30" spans="1:3" x14ac:dyDescent="0.25">
      <c r="A30" s="12" t="str">
        <f>IF('Blank Monthly'!B2="","",DATE('Blank Monthly'!B2,7,1))</f>
        <v/>
      </c>
      <c r="B30" t="s">
        <v>54</v>
      </c>
      <c r="C30" s="10">
        <f>IF(A30="",0,SUMIFS('Blank Review'!L$6:L$205,'Blank Review'!H$6:H$205,B30,'Blank Review'!B$6:B$205,"&gt;="&amp;A30,'Blank Review'!B$6:B$205,"&lt;"&amp;DATE(YEAR(A30),MONTH(A30)+1,1)))</f>
        <v>0</v>
      </c>
    </row>
    <row r="31" spans="1:3" x14ac:dyDescent="0.25">
      <c r="A31" s="12" t="str">
        <f>IF('Blank Monthly'!B2="","",DATE('Blank Monthly'!B2,7,1))</f>
        <v/>
      </c>
      <c r="B31" t="s">
        <v>55</v>
      </c>
      <c r="C31" s="10">
        <f>IF(A31="",0,SUMIFS('Blank Review'!L$6:L$205,'Blank Review'!H$6:H$205,B31,'Blank Review'!B$6:B$205,"&gt;="&amp;A31,'Blank Review'!B$6:B$205,"&lt;"&amp;DATE(YEAR(A31),MONTH(A31)+1,1)))</f>
        <v>0</v>
      </c>
    </row>
    <row r="32" spans="1:3" x14ac:dyDescent="0.25">
      <c r="A32" s="12" t="str">
        <f>IF('Blank Monthly'!B2="","",DATE('Blank Monthly'!B2,7,1))</f>
        <v/>
      </c>
      <c r="B32" t="s">
        <v>56</v>
      </c>
      <c r="C32" s="10">
        <f>IF(A32="",0,SUMIFS('Blank Review'!L$6:L$205,'Blank Review'!H$6:H$205,B32,'Blank Review'!B$6:B$205,"&gt;="&amp;A32,'Blank Review'!B$6:B$205,"&lt;"&amp;DATE(YEAR(A32),MONTH(A32)+1,1)))</f>
        <v>0</v>
      </c>
    </row>
    <row r="33" spans="1:3" x14ac:dyDescent="0.25">
      <c r="A33" s="12" t="str">
        <f>IF('Blank Monthly'!B2="","",DATE('Blank Monthly'!B2,7,1))</f>
        <v/>
      </c>
      <c r="B33" t="s">
        <v>57</v>
      </c>
      <c r="C33" s="10">
        <f>IF(A33="",0,SUMIFS('Blank Review'!L$6:L$205,'Blank Review'!H$6:H$205,B33,'Blank Review'!B$6:B$205,"&gt;="&amp;A33,'Blank Review'!B$6:B$205,"&lt;"&amp;DATE(YEAR(A33),MONTH(A33)+1,1)))</f>
        <v>0</v>
      </c>
    </row>
    <row r="34" spans="1:3" x14ac:dyDescent="0.25">
      <c r="A34" s="12" t="str">
        <f>IF('Blank Monthly'!B2="","",DATE('Blank Monthly'!B2,8,1))</f>
        <v/>
      </c>
      <c r="B34" t="s">
        <v>54</v>
      </c>
      <c r="C34" s="10">
        <f>IF(A34="",0,SUMIFS('Blank Review'!L$6:L$205,'Blank Review'!H$6:H$205,B34,'Blank Review'!B$6:B$205,"&gt;="&amp;A34,'Blank Review'!B$6:B$205,"&lt;"&amp;DATE(YEAR(A34),MONTH(A34)+1,1)))</f>
        <v>0</v>
      </c>
    </row>
    <row r="35" spans="1:3" x14ac:dyDescent="0.25">
      <c r="A35" s="12" t="str">
        <f>IF('Blank Monthly'!B2="","",DATE('Blank Monthly'!B2,8,1))</f>
        <v/>
      </c>
      <c r="B35" t="s">
        <v>55</v>
      </c>
      <c r="C35" s="10">
        <f>IF(A35="",0,SUMIFS('Blank Review'!L$6:L$205,'Blank Review'!H$6:H$205,B35,'Blank Review'!B$6:B$205,"&gt;="&amp;A35,'Blank Review'!B$6:B$205,"&lt;"&amp;DATE(YEAR(A35),MONTH(A35)+1,1)))</f>
        <v>0</v>
      </c>
    </row>
    <row r="36" spans="1:3" x14ac:dyDescent="0.25">
      <c r="A36" s="12" t="str">
        <f>IF('Blank Monthly'!B2="","",DATE('Blank Monthly'!B2,8,1))</f>
        <v/>
      </c>
      <c r="B36" t="s">
        <v>56</v>
      </c>
      <c r="C36" s="10">
        <f>IF(A36="",0,SUMIFS('Blank Review'!L$6:L$205,'Blank Review'!H$6:H$205,B36,'Blank Review'!B$6:B$205,"&gt;="&amp;A36,'Blank Review'!B$6:B$205,"&lt;"&amp;DATE(YEAR(A36),MONTH(A36)+1,1)))</f>
        <v>0</v>
      </c>
    </row>
    <row r="37" spans="1:3" x14ac:dyDescent="0.25">
      <c r="A37" s="12" t="str">
        <f>IF('Blank Monthly'!B2="","",DATE('Blank Monthly'!B2,8,1))</f>
        <v/>
      </c>
      <c r="B37" t="s">
        <v>57</v>
      </c>
      <c r="C37" s="10">
        <f>IF(A37="",0,SUMIFS('Blank Review'!L$6:L$205,'Blank Review'!H$6:H$205,B37,'Blank Review'!B$6:B$205,"&gt;="&amp;A37,'Blank Review'!B$6:B$205,"&lt;"&amp;DATE(YEAR(A37),MONTH(A37)+1,1)))</f>
        <v>0</v>
      </c>
    </row>
    <row r="38" spans="1:3" x14ac:dyDescent="0.25">
      <c r="A38" s="12" t="str">
        <f>IF('Blank Monthly'!B2="","",DATE('Blank Monthly'!B2,9,1))</f>
        <v/>
      </c>
      <c r="B38" t="s">
        <v>54</v>
      </c>
      <c r="C38" s="10">
        <f>IF(A38="",0,SUMIFS('Blank Review'!L$6:L$205,'Blank Review'!H$6:H$205,B38,'Blank Review'!B$6:B$205,"&gt;="&amp;A38,'Blank Review'!B$6:B$205,"&lt;"&amp;DATE(YEAR(A38),MONTH(A38)+1,1)))</f>
        <v>0</v>
      </c>
    </row>
    <row r="39" spans="1:3" x14ac:dyDescent="0.25">
      <c r="A39" s="12" t="str">
        <f>IF('Blank Monthly'!B2="","",DATE('Blank Monthly'!B2,9,1))</f>
        <v/>
      </c>
      <c r="B39" t="s">
        <v>55</v>
      </c>
      <c r="C39" s="10">
        <f>IF(A39="",0,SUMIFS('Blank Review'!L$6:L$205,'Blank Review'!H$6:H$205,B39,'Blank Review'!B$6:B$205,"&gt;="&amp;A39,'Blank Review'!B$6:B$205,"&lt;"&amp;DATE(YEAR(A39),MONTH(A39)+1,1)))</f>
        <v>0</v>
      </c>
    </row>
    <row r="40" spans="1:3" x14ac:dyDescent="0.25">
      <c r="A40" s="12" t="str">
        <f>IF('Blank Monthly'!B2="","",DATE('Blank Monthly'!B2,9,1))</f>
        <v/>
      </c>
      <c r="B40" t="s">
        <v>56</v>
      </c>
      <c r="C40" s="10">
        <f>IF(A40="",0,SUMIFS('Blank Review'!L$6:L$205,'Blank Review'!H$6:H$205,B40,'Blank Review'!B$6:B$205,"&gt;="&amp;A40,'Blank Review'!B$6:B$205,"&lt;"&amp;DATE(YEAR(A40),MONTH(A40)+1,1)))</f>
        <v>0</v>
      </c>
    </row>
    <row r="41" spans="1:3" x14ac:dyDescent="0.25">
      <c r="A41" s="12" t="str">
        <f>IF('Blank Monthly'!B2="","",DATE('Blank Monthly'!B2,9,1))</f>
        <v/>
      </c>
      <c r="B41" t="s">
        <v>57</v>
      </c>
      <c r="C41" s="10">
        <f>IF(A41="",0,SUMIFS('Blank Review'!L$6:L$205,'Blank Review'!H$6:H$205,B41,'Blank Review'!B$6:B$205,"&gt;="&amp;A41,'Blank Review'!B$6:B$205,"&lt;"&amp;DATE(YEAR(A41),MONTH(A41)+1,1)))</f>
        <v>0</v>
      </c>
    </row>
    <row r="42" spans="1:3" x14ac:dyDescent="0.25">
      <c r="A42" s="12" t="str">
        <f>IF('Blank Monthly'!B2="","",DATE('Blank Monthly'!B2,10,1))</f>
        <v/>
      </c>
      <c r="B42" t="s">
        <v>54</v>
      </c>
      <c r="C42" s="10">
        <f>IF(A42="",0,SUMIFS('Blank Review'!L$6:L$205,'Blank Review'!H$6:H$205,B42,'Blank Review'!B$6:B$205,"&gt;="&amp;A42,'Blank Review'!B$6:B$205,"&lt;"&amp;DATE(YEAR(A42),MONTH(A42)+1,1)))</f>
        <v>0</v>
      </c>
    </row>
    <row r="43" spans="1:3" x14ac:dyDescent="0.25">
      <c r="A43" s="12" t="str">
        <f>IF('Blank Monthly'!B2="","",DATE('Blank Monthly'!B2,10,1))</f>
        <v/>
      </c>
      <c r="B43" t="s">
        <v>55</v>
      </c>
      <c r="C43" s="10">
        <f>IF(A43="",0,SUMIFS('Blank Review'!L$6:L$205,'Blank Review'!H$6:H$205,B43,'Blank Review'!B$6:B$205,"&gt;="&amp;A43,'Blank Review'!B$6:B$205,"&lt;"&amp;DATE(YEAR(A43),MONTH(A43)+1,1)))</f>
        <v>0</v>
      </c>
    </row>
    <row r="44" spans="1:3" x14ac:dyDescent="0.25">
      <c r="A44" s="12" t="str">
        <f>IF('Blank Monthly'!B2="","",DATE('Blank Monthly'!B2,10,1))</f>
        <v/>
      </c>
      <c r="B44" t="s">
        <v>56</v>
      </c>
      <c r="C44" s="10">
        <f>IF(A44="",0,SUMIFS('Blank Review'!L$6:L$205,'Blank Review'!H$6:H$205,B44,'Blank Review'!B$6:B$205,"&gt;="&amp;A44,'Blank Review'!B$6:B$205,"&lt;"&amp;DATE(YEAR(A44),MONTH(A44)+1,1)))</f>
        <v>0</v>
      </c>
    </row>
    <row r="45" spans="1:3" x14ac:dyDescent="0.25">
      <c r="A45" s="12" t="str">
        <f>IF('Blank Monthly'!B2="","",DATE('Blank Monthly'!B2,10,1))</f>
        <v/>
      </c>
      <c r="B45" t="s">
        <v>57</v>
      </c>
      <c r="C45" s="10">
        <f>IF(A45="",0,SUMIFS('Blank Review'!L$6:L$205,'Blank Review'!H$6:H$205,B45,'Blank Review'!B$6:B$205,"&gt;="&amp;A45,'Blank Review'!B$6:B$205,"&lt;"&amp;DATE(YEAR(A45),MONTH(A45)+1,1)))</f>
        <v>0</v>
      </c>
    </row>
    <row r="46" spans="1:3" x14ac:dyDescent="0.25">
      <c r="A46" s="12" t="str">
        <f>IF('Blank Monthly'!B2="","",DATE('Blank Monthly'!B2,11,1))</f>
        <v/>
      </c>
      <c r="B46" t="s">
        <v>54</v>
      </c>
      <c r="C46" s="10">
        <f>IF(A46="",0,SUMIFS('Blank Review'!L$6:L$205,'Blank Review'!H$6:H$205,B46,'Blank Review'!B$6:B$205,"&gt;="&amp;A46,'Blank Review'!B$6:B$205,"&lt;"&amp;DATE(YEAR(A46),MONTH(A46)+1,1)))</f>
        <v>0</v>
      </c>
    </row>
    <row r="47" spans="1:3" x14ac:dyDescent="0.25">
      <c r="A47" s="12" t="str">
        <f>IF('Blank Monthly'!B2="","",DATE('Blank Monthly'!B2,11,1))</f>
        <v/>
      </c>
      <c r="B47" t="s">
        <v>55</v>
      </c>
      <c r="C47" s="10">
        <f>IF(A47="",0,SUMIFS('Blank Review'!L$6:L$205,'Blank Review'!H$6:H$205,B47,'Blank Review'!B$6:B$205,"&gt;="&amp;A47,'Blank Review'!B$6:B$205,"&lt;"&amp;DATE(YEAR(A47),MONTH(A47)+1,1)))</f>
        <v>0</v>
      </c>
    </row>
    <row r="48" spans="1:3" x14ac:dyDescent="0.25">
      <c r="A48" s="12" t="str">
        <f>IF('Blank Monthly'!B2="","",DATE('Blank Monthly'!B2,11,1))</f>
        <v/>
      </c>
      <c r="B48" t="s">
        <v>56</v>
      </c>
      <c r="C48" s="10">
        <f>IF(A48="",0,SUMIFS('Blank Review'!L$6:L$205,'Blank Review'!H$6:H$205,B48,'Blank Review'!B$6:B$205,"&gt;="&amp;A48,'Blank Review'!B$6:B$205,"&lt;"&amp;DATE(YEAR(A48),MONTH(A48)+1,1)))</f>
        <v>0</v>
      </c>
    </row>
    <row r="49" spans="1:3" x14ac:dyDescent="0.25">
      <c r="A49" s="12" t="str">
        <f>IF('Blank Monthly'!B2="","",DATE('Blank Monthly'!B2,11,1))</f>
        <v/>
      </c>
      <c r="B49" t="s">
        <v>57</v>
      </c>
      <c r="C49" s="10">
        <f>IF(A49="",0,SUMIFS('Blank Review'!L$6:L$205,'Blank Review'!H$6:H$205,B49,'Blank Review'!B$6:B$205,"&gt;="&amp;A49,'Blank Review'!B$6:B$205,"&lt;"&amp;DATE(YEAR(A49),MONTH(A49)+1,1)))</f>
        <v>0</v>
      </c>
    </row>
    <row r="50" spans="1:3" x14ac:dyDescent="0.25">
      <c r="A50" s="12" t="str">
        <f>IF('Blank Monthly'!B2="","",DATE('Blank Monthly'!B2,12,1))</f>
        <v/>
      </c>
      <c r="B50" t="s">
        <v>54</v>
      </c>
      <c r="C50" s="10">
        <f>IF(A50="",0,SUMIFS('Blank Review'!L$6:L$205,'Blank Review'!H$6:H$205,B50,'Blank Review'!B$6:B$205,"&gt;="&amp;A50,'Blank Review'!B$6:B$205,"&lt;"&amp;DATE(YEAR(A50),MONTH(A50)+1,1)))</f>
        <v>0</v>
      </c>
    </row>
    <row r="51" spans="1:3" x14ac:dyDescent="0.25">
      <c r="A51" s="12" t="str">
        <f>IF('Blank Monthly'!B2="","",DATE('Blank Monthly'!B2,12,1))</f>
        <v/>
      </c>
      <c r="B51" t="s">
        <v>55</v>
      </c>
      <c r="C51" s="10">
        <f>IF(A51="",0,SUMIFS('Blank Review'!L$6:L$205,'Blank Review'!H$6:H$205,B51,'Blank Review'!B$6:B$205,"&gt;="&amp;A51,'Blank Review'!B$6:B$205,"&lt;"&amp;DATE(YEAR(A51),MONTH(A51)+1,1)))</f>
        <v>0</v>
      </c>
    </row>
    <row r="52" spans="1:3" x14ac:dyDescent="0.25">
      <c r="A52" s="12" t="str">
        <f>IF('Blank Monthly'!B2="","",DATE('Blank Monthly'!B2,12,1))</f>
        <v/>
      </c>
      <c r="B52" t="s">
        <v>56</v>
      </c>
      <c r="C52" s="10">
        <f>IF(A52="",0,SUMIFS('Blank Review'!L$6:L$205,'Blank Review'!H$6:H$205,B52,'Blank Review'!B$6:B$205,"&gt;="&amp;A52,'Blank Review'!B$6:B$205,"&lt;"&amp;DATE(YEAR(A52),MONTH(A52)+1,1)))</f>
        <v>0</v>
      </c>
    </row>
    <row r="53" spans="1:3" x14ac:dyDescent="0.25">
      <c r="A53" s="12" t="str">
        <f>IF('Blank Monthly'!B2="","",DATE('Blank Monthly'!B2,12,1))</f>
        <v/>
      </c>
      <c r="B53" t="s">
        <v>57</v>
      </c>
      <c r="C53" s="10">
        <f>IF(A53="",0,SUMIFS('Blank Review'!L$6:L$205,'Blank Review'!H$6:H$205,B53,'Blank Review'!B$6:B$205,"&gt;="&amp;A53,'Blank Review'!B$6:B$205,"&lt;"&amp;DATE(YEAR(A53),MONTH(A53)+1,1)))</f>
        <v>0</v>
      </c>
    </row>
    <row r="55" spans="1:3" x14ac:dyDescent="0.25">
      <c r="A55" t="s">
        <v>58</v>
      </c>
      <c r="C55" s="10">
        <f>SUM(C6:C53)</f>
        <v>0</v>
      </c>
    </row>
    <row r="56" spans="1:3" x14ac:dyDescent="0.25">
      <c r="A56" t="s">
        <v>59</v>
      </c>
      <c r="C56" s="10">
        <f>C55-'Blank Monthly'!B19</f>
        <v>0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17" customWidth="1"/>
    <col min="3" max="3" width="30" customWidth="1"/>
    <col min="4" max="4" width="55" customWidth="1"/>
    <col min="5" max="5" width="25" customWidth="1"/>
    <col min="6" max="6" width="28" customWidth="1"/>
    <col min="7" max="7" width="65" customWidth="1"/>
  </cols>
  <sheetData>
    <row r="1" ht="26" customHeight="1" spans="1:1" x14ac:dyDescent="0.25">
      <c r="A1" s="1" t="s">
        <v>60</v>
      </c>
    </row>
    <row r="3" ht="42" customHeight="1" spans="1:1" x14ac:dyDescent="0.25">
      <c r="A3" s="4" t="s">
        <v>25</v>
      </c>
    </row>
    <row r="5" ht="32" customHeight="1" spans="1:7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</row>
    <row r="6" spans="1:7" x14ac:dyDescent="0.25">
      <c r="A6" s="5" t="s">
        <v>61</v>
      </c>
      <c r="B6" s="6">
        <v>46298</v>
      </c>
      <c r="C6" s="5" t="s">
        <v>62</v>
      </c>
      <c r="D6" s="5" t="s">
        <v>63</v>
      </c>
      <c r="E6" s="7">
        <v>-120</v>
      </c>
      <c r="F6" s="5" t="s">
        <v>64</v>
      </c>
      <c r="G6" s="5" t="s">
        <v>65</v>
      </c>
    </row>
    <row r="7" spans="1:7" x14ac:dyDescent="0.25">
      <c r="A7" s="5" t="s">
        <v>66</v>
      </c>
      <c r="B7" s="6">
        <v>46300</v>
      </c>
      <c r="C7" s="5" t="s">
        <v>67</v>
      </c>
      <c r="D7" s="5" t="s">
        <v>68</v>
      </c>
      <c r="E7" s="7">
        <v>-40</v>
      </c>
      <c r="F7" s="5" t="s">
        <v>64</v>
      </c>
      <c r="G7" s="5" t="s">
        <v>69</v>
      </c>
    </row>
    <row r="8" spans="1:7" x14ac:dyDescent="0.25">
      <c r="A8" s="5" t="s">
        <v>70</v>
      </c>
      <c r="B8" s="6">
        <v>46303</v>
      </c>
      <c r="C8" s="5" t="s">
        <v>71</v>
      </c>
      <c r="D8" s="5" t="s">
        <v>72</v>
      </c>
      <c r="E8" s="7">
        <v>-500</v>
      </c>
      <c r="F8" s="5" t="s">
        <v>64</v>
      </c>
      <c r="G8" s="5" t="s">
        <v>73</v>
      </c>
    </row>
    <row r="9" spans="1:7" x14ac:dyDescent="0.25">
      <c r="A9" s="5" t="s">
        <v>74</v>
      </c>
      <c r="B9" s="6">
        <v>46305</v>
      </c>
      <c r="C9" s="5" t="s">
        <v>75</v>
      </c>
      <c r="D9" s="5" t="s">
        <v>76</v>
      </c>
      <c r="E9" s="7">
        <v>-80</v>
      </c>
      <c r="F9" s="5" t="s">
        <v>77</v>
      </c>
      <c r="G9" s="5" t="s">
        <v>78</v>
      </c>
    </row>
    <row r="10" spans="1:7" x14ac:dyDescent="0.25">
      <c r="A10" s="5" t="s">
        <v>79</v>
      </c>
      <c r="B10" s="6">
        <v>46310</v>
      </c>
      <c r="C10" s="5" t="s">
        <v>80</v>
      </c>
      <c r="D10" s="5" t="s">
        <v>81</v>
      </c>
      <c r="E10" s="7">
        <v>-80</v>
      </c>
      <c r="F10" s="5" t="s">
        <v>64</v>
      </c>
      <c r="G10" s="5" t="s">
        <v>82</v>
      </c>
    </row>
    <row r="11" spans="1:7" x14ac:dyDescent="0.25">
      <c r="A11" s="5" t="s">
        <v>83</v>
      </c>
      <c r="B11" s="6">
        <v>46315</v>
      </c>
      <c r="C11" s="5" t="s">
        <v>62</v>
      </c>
      <c r="D11" s="5" t="s">
        <v>84</v>
      </c>
      <c r="E11" s="7">
        <v>20</v>
      </c>
      <c r="F11" s="5" t="s">
        <v>64</v>
      </c>
      <c r="G11" s="5" t="s">
        <v>85</v>
      </c>
    </row>
    <row r="12" spans="1:7" x14ac:dyDescent="0.25">
      <c r="A12" s="5" t="s">
        <v>86</v>
      </c>
      <c r="B12" s="6">
        <v>46320</v>
      </c>
      <c r="C12" s="5" t="s">
        <v>62</v>
      </c>
      <c r="D12" s="5" t="s">
        <v>87</v>
      </c>
      <c r="E12" s="7">
        <v>-120</v>
      </c>
      <c r="F12" s="5" t="s">
        <v>64</v>
      </c>
      <c r="G12" s="5" t="s">
        <v>88</v>
      </c>
    </row>
    <row r="13" spans="1:7" x14ac:dyDescent="0.25">
      <c r="A13" s="5" t="s">
        <v>89</v>
      </c>
      <c r="B13" s="6">
        <v>46331</v>
      </c>
      <c r="C13" s="5" t="s">
        <v>67</v>
      </c>
      <c r="D13" s="5" t="s">
        <v>90</v>
      </c>
      <c r="E13" s="7">
        <v>-40</v>
      </c>
      <c r="F13" s="5" t="s">
        <v>64</v>
      </c>
      <c r="G13" s="5" t="s">
        <v>91</v>
      </c>
    </row>
    <row r="14" spans="1:7" x14ac:dyDescent="0.25">
      <c r="A14" s="5"/>
      <c r="B14" s="6"/>
      <c r="C14" s="5"/>
      <c r="D14" s="5"/>
      <c r="E14" s="7"/>
      <c r="F14" s="5"/>
      <c r="G14" s="5"/>
    </row>
    <row r="15" spans="1:7" x14ac:dyDescent="0.25">
      <c r="A15" s="5"/>
      <c r="B15" s="6"/>
      <c r="C15" s="5"/>
      <c r="D15" s="5"/>
      <c r="E15" s="7"/>
      <c r="F15" s="5"/>
      <c r="G15" s="5"/>
    </row>
    <row r="16" spans="1:7" x14ac:dyDescent="0.25">
      <c r="A16" s="5"/>
      <c r="B16" s="6"/>
      <c r="C16" s="5"/>
      <c r="D16" s="5"/>
      <c r="E16" s="7"/>
      <c r="F16" s="5"/>
      <c r="G16" s="5"/>
    </row>
    <row r="17" spans="1:7" x14ac:dyDescent="0.25">
      <c r="A17" s="5"/>
      <c r="B17" s="6"/>
      <c r="C17" s="5"/>
      <c r="D17" s="5"/>
      <c r="E17" s="7"/>
      <c r="F17" s="5"/>
      <c r="G17" s="5"/>
    </row>
    <row r="18" spans="1:7" x14ac:dyDescent="0.25">
      <c r="A18" s="5"/>
      <c r="B18" s="6"/>
      <c r="C18" s="5"/>
      <c r="D18" s="5"/>
      <c r="E18" s="7"/>
      <c r="F18" s="5"/>
      <c r="G18" s="5"/>
    </row>
    <row r="19" spans="1:7" x14ac:dyDescent="0.25">
      <c r="A19" s="5"/>
      <c r="B19" s="6"/>
      <c r="C19" s="5"/>
      <c r="D19" s="5"/>
      <c r="E19" s="7"/>
      <c r="F19" s="5"/>
      <c r="G19" s="5"/>
    </row>
    <row r="20" spans="1:7" x14ac:dyDescent="0.25">
      <c r="A20" s="5"/>
      <c r="B20" s="6"/>
      <c r="C20" s="5"/>
      <c r="D20" s="5"/>
      <c r="E20" s="7"/>
      <c r="F20" s="5"/>
      <c r="G20" s="5"/>
    </row>
    <row r="21" spans="1:7" x14ac:dyDescent="0.25">
      <c r="A21" s="5"/>
      <c r="B21" s="6"/>
      <c r="C21" s="5"/>
      <c r="D21" s="5"/>
      <c r="E21" s="7"/>
      <c r="F21" s="5"/>
      <c r="G21" s="5"/>
    </row>
    <row r="22" spans="1:7" x14ac:dyDescent="0.25">
      <c r="A22" s="5"/>
      <c r="B22" s="6"/>
      <c r="C22" s="5"/>
      <c r="D22" s="5"/>
      <c r="E22" s="7"/>
      <c r="F22" s="5"/>
      <c r="G22" s="5"/>
    </row>
    <row r="23" spans="1:7" x14ac:dyDescent="0.25">
      <c r="A23" s="5"/>
      <c r="B23" s="6"/>
      <c r="C23" s="5"/>
      <c r="D23" s="5"/>
      <c r="E23" s="7"/>
      <c r="F23" s="5"/>
      <c r="G23" s="5"/>
    </row>
    <row r="24" spans="1:7" x14ac:dyDescent="0.25">
      <c r="A24" s="5"/>
      <c r="B24" s="6"/>
      <c r="C24" s="5"/>
      <c r="D24" s="5"/>
      <c r="E24" s="7"/>
      <c r="F24" s="5"/>
      <c r="G24" s="5"/>
    </row>
    <row r="25" spans="1:7" x14ac:dyDescent="0.25">
      <c r="A25" s="5"/>
      <c r="B25" s="6"/>
      <c r="C25" s="5"/>
      <c r="D25" s="5"/>
      <c r="E25" s="7"/>
      <c r="F25" s="5"/>
      <c r="G25" s="5"/>
    </row>
    <row r="26" spans="1:7" x14ac:dyDescent="0.25">
      <c r="A26" s="5"/>
      <c r="B26" s="6"/>
      <c r="C26" s="5"/>
      <c r="D26" s="5"/>
      <c r="E26" s="7"/>
      <c r="F26" s="5"/>
      <c r="G26" s="5"/>
    </row>
    <row r="27" spans="1:7" x14ac:dyDescent="0.25">
      <c r="A27" s="5"/>
      <c r="B27" s="6"/>
      <c r="C27" s="5"/>
      <c r="D27" s="5"/>
      <c r="E27" s="7"/>
      <c r="F27" s="5"/>
      <c r="G27" s="5"/>
    </row>
    <row r="28" spans="1:7" x14ac:dyDescent="0.25">
      <c r="A28" s="5"/>
      <c r="B28" s="6"/>
      <c r="C28" s="5"/>
      <c r="D28" s="5"/>
      <c r="E28" s="7"/>
      <c r="F28" s="5"/>
      <c r="G28" s="5"/>
    </row>
    <row r="29" spans="1:7" x14ac:dyDescent="0.25">
      <c r="A29" s="5"/>
      <c r="B29" s="6"/>
      <c r="C29" s="5"/>
      <c r="D29" s="5"/>
      <c r="E29" s="7"/>
      <c r="F29" s="5"/>
      <c r="G29" s="5"/>
    </row>
    <row r="30" spans="1:7" x14ac:dyDescent="0.25">
      <c r="A30" s="5"/>
      <c r="B30" s="6"/>
      <c r="C30" s="5"/>
      <c r="D30" s="5"/>
      <c r="E30" s="7"/>
      <c r="F30" s="5"/>
      <c r="G30" s="5"/>
    </row>
    <row r="31" spans="1:7" x14ac:dyDescent="0.25">
      <c r="A31" s="5"/>
      <c r="B31" s="6"/>
      <c r="C31" s="5"/>
      <c r="D31" s="5"/>
      <c r="E31" s="7"/>
      <c r="F31" s="5"/>
      <c r="G31" s="5"/>
    </row>
    <row r="32" spans="1:7" x14ac:dyDescent="0.25">
      <c r="A32" s="5"/>
      <c r="B32" s="6"/>
      <c r="C32" s="5"/>
      <c r="D32" s="5"/>
      <c r="E32" s="7"/>
      <c r="F32" s="5"/>
      <c r="G32" s="5"/>
    </row>
    <row r="33" spans="1:7" x14ac:dyDescent="0.25">
      <c r="A33" s="5"/>
      <c r="B33" s="6"/>
      <c r="C33" s="5"/>
      <c r="D33" s="5"/>
      <c r="E33" s="7"/>
      <c r="F33" s="5"/>
      <c r="G33" s="5"/>
    </row>
    <row r="34" spans="1:7" x14ac:dyDescent="0.25">
      <c r="A34" s="5"/>
      <c r="B34" s="6"/>
      <c r="C34" s="5"/>
      <c r="D34" s="5"/>
      <c r="E34" s="7"/>
      <c r="F34" s="5"/>
      <c r="G34" s="5"/>
    </row>
    <row r="35" spans="1:7" x14ac:dyDescent="0.25">
      <c r="A35" s="5"/>
      <c r="B35" s="6"/>
      <c r="C35" s="5"/>
      <c r="D35" s="5"/>
      <c r="E35" s="7"/>
      <c r="F35" s="5"/>
      <c r="G35" s="5"/>
    </row>
    <row r="36" spans="1:7" x14ac:dyDescent="0.25">
      <c r="A36" s="5"/>
      <c r="B36" s="6"/>
      <c r="C36" s="5"/>
      <c r="D36" s="5"/>
      <c r="E36" s="7"/>
      <c r="F36" s="5"/>
      <c r="G36" s="5"/>
    </row>
    <row r="37" spans="1:7" x14ac:dyDescent="0.25">
      <c r="A37" s="5"/>
      <c r="B37" s="6"/>
      <c r="C37" s="5"/>
      <c r="D37" s="5"/>
      <c r="E37" s="7"/>
      <c r="F37" s="5"/>
      <c r="G37" s="5"/>
    </row>
    <row r="38" spans="1:7" x14ac:dyDescent="0.25">
      <c r="A38" s="5"/>
      <c r="B38" s="6"/>
      <c r="C38" s="5"/>
      <c r="D38" s="5"/>
      <c r="E38" s="7"/>
      <c r="F38" s="5"/>
      <c r="G38" s="5"/>
    </row>
    <row r="39" spans="1:7" x14ac:dyDescent="0.25">
      <c r="A39" s="5"/>
      <c r="B39" s="6"/>
      <c r="C39" s="5"/>
      <c r="D39" s="5"/>
      <c r="E39" s="7"/>
      <c r="F39" s="5"/>
      <c r="G39" s="5"/>
    </row>
    <row r="40" spans="1:7" x14ac:dyDescent="0.25">
      <c r="A40" s="5"/>
      <c r="B40" s="6"/>
      <c r="C40" s="5"/>
      <c r="D40" s="5"/>
      <c r="E40" s="7"/>
      <c r="F40" s="5"/>
      <c r="G40" s="5"/>
    </row>
    <row r="41" spans="1:7" x14ac:dyDescent="0.25">
      <c r="A41" s="5"/>
      <c r="B41" s="6"/>
      <c r="C41" s="5"/>
      <c r="D41" s="5"/>
      <c r="E41" s="7"/>
      <c r="F41" s="5"/>
      <c r="G41" s="5"/>
    </row>
    <row r="42" spans="1:7" x14ac:dyDescent="0.25">
      <c r="A42" s="5"/>
      <c r="B42" s="6"/>
      <c r="C42" s="5"/>
      <c r="D42" s="5"/>
      <c r="E42" s="7"/>
      <c r="F42" s="5"/>
      <c r="G42" s="5"/>
    </row>
    <row r="43" spans="1:7" x14ac:dyDescent="0.25">
      <c r="A43" s="5"/>
      <c r="B43" s="6"/>
      <c r="C43" s="5"/>
      <c r="D43" s="5"/>
      <c r="E43" s="7"/>
      <c r="F43" s="5"/>
      <c r="G43" s="5"/>
    </row>
    <row r="44" spans="1:7" x14ac:dyDescent="0.25">
      <c r="A44" s="5"/>
      <c r="B44" s="6"/>
      <c r="C44" s="5"/>
      <c r="D44" s="5"/>
      <c r="E44" s="7"/>
      <c r="F44" s="5"/>
      <c r="G44" s="5"/>
    </row>
    <row r="45" spans="1:7" x14ac:dyDescent="0.25">
      <c r="A45" s="5"/>
      <c r="B45" s="6"/>
      <c r="C45" s="5"/>
      <c r="D45" s="5"/>
      <c r="E45" s="7"/>
      <c r="F45" s="5"/>
      <c r="G45" s="5"/>
    </row>
    <row r="46" spans="1:7" x14ac:dyDescent="0.25">
      <c r="A46" s="5"/>
      <c r="B46" s="6"/>
      <c r="C46" s="5"/>
      <c r="D46" s="5"/>
      <c r="E46" s="7"/>
      <c r="F46" s="5"/>
      <c r="G46" s="5"/>
    </row>
    <row r="47" spans="1:7" x14ac:dyDescent="0.25">
      <c r="A47" s="5"/>
      <c r="B47" s="6"/>
      <c r="C47" s="5"/>
      <c r="D47" s="5"/>
      <c r="E47" s="7"/>
      <c r="F47" s="5"/>
      <c r="G47" s="5"/>
    </row>
    <row r="48" spans="1:7" x14ac:dyDescent="0.25">
      <c r="A48" s="5"/>
      <c r="B48" s="6"/>
      <c r="C48" s="5"/>
      <c r="D48" s="5"/>
      <c r="E48" s="7"/>
      <c r="F48" s="5"/>
      <c r="G48" s="5"/>
    </row>
    <row r="49" spans="1:7" x14ac:dyDescent="0.25">
      <c r="A49" s="5"/>
      <c r="B49" s="6"/>
      <c r="C49" s="5"/>
      <c r="D49" s="5"/>
      <c r="E49" s="7"/>
      <c r="F49" s="5"/>
      <c r="G49" s="5"/>
    </row>
    <row r="50" spans="1:7" x14ac:dyDescent="0.25">
      <c r="A50" s="5"/>
      <c r="B50" s="6"/>
      <c r="C50" s="5"/>
      <c r="D50" s="5"/>
      <c r="E50" s="7"/>
      <c r="F50" s="5"/>
      <c r="G50" s="5"/>
    </row>
    <row r="51" spans="1:7" x14ac:dyDescent="0.25">
      <c r="A51" s="5"/>
      <c r="B51" s="6"/>
      <c r="C51" s="5"/>
      <c r="D51" s="5"/>
      <c r="E51" s="7"/>
      <c r="F51" s="5"/>
      <c r="G51" s="5"/>
    </row>
    <row r="52" spans="1:7" x14ac:dyDescent="0.25">
      <c r="A52" s="5"/>
      <c r="B52" s="6"/>
      <c r="C52" s="5"/>
      <c r="D52" s="5"/>
      <c r="E52" s="7"/>
      <c r="F52" s="5"/>
      <c r="G52" s="5"/>
    </row>
    <row r="53" spans="1:7" x14ac:dyDescent="0.25">
      <c r="A53" s="5"/>
      <c r="B53" s="6"/>
      <c r="C53" s="5"/>
      <c r="D53" s="5"/>
      <c r="E53" s="7"/>
      <c r="F53" s="5"/>
      <c r="G53" s="5"/>
    </row>
    <row r="54" spans="1:7" x14ac:dyDescent="0.25">
      <c r="A54" s="5"/>
      <c r="B54" s="6"/>
      <c r="C54" s="5"/>
      <c r="D54" s="5"/>
      <c r="E54" s="7"/>
      <c r="F54" s="5"/>
      <c r="G54" s="5"/>
    </row>
    <row r="55" spans="1:7" x14ac:dyDescent="0.25">
      <c r="A55" s="5"/>
      <c r="B55" s="6"/>
      <c r="C55" s="5"/>
      <c r="D55" s="5"/>
      <c r="E55" s="7"/>
      <c r="F55" s="5"/>
      <c r="G55" s="5"/>
    </row>
    <row r="56" spans="1:7" x14ac:dyDescent="0.25">
      <c r="A56" s="5"/>
      <c r="B56" s="6"/>
      <c r="C56" s="5"/>
      <c r="D56" s="5"/>
      <c r="E56" s="7"/>
      <c r="F56" s="5"/>
      <c r="G56" s="5"/>
    </row>
    <row r="57" spans="1:7" x14ac:dyDescent="0.25">
      <c r="A57" s="5"/>
      <c r="B57" s="6"/>
      <c r="C57" s="5"/>
      <c r="D57" s="5"/>
      <c r="E57" s="7"/>
      <c r="F57" s="5"/>
      <c r="G57" s="5"/>
    </row>
    <row r="58" spans="1:7" x14ac:dyDescent="0.25">
      <c r="A58" s="5"/>
      <c r="B58" s="6"/>
      <c r="C58" s="5"/>
      <c r="D58" s="5"/>
      <c r="E58" s="7"/>
      <c r="F58" s="5"/>
      <c r="G58" s="5"/>
    </row>
    <row r="59" spans="1:7" x14ac:dyDescent="0.25">
      <c r="A59" s="5"/>
      <c r="B59" s="6"/>
      <c r="C59" s="5"/>
      <c r="D59" s="5"/>
      <c r="E59" s="7"/>
      <c r="F59" s="5"/>
      <c r="G59" s="5"/>
    </row>
    <row r="60" spans="1:7" x14ac:dyDescent="0.25">
      <c r="A60" s="5"/>
      <c r="B60" s="6"/>
      <c r="C60" s="5"/>
      <c r="D60" s="5"/>
      <c r="E60" s="7"/>
      <c r="F60" s="5"/>
      <c r="G60" s="5"/>
    </row>
    <row r="61" spans="1:7" x14ac:dyDescent="0.25">
      <c r="A61" s="5"/>
      <c r="B61" s="6"/>
      <c r="C61" s="5"/>
      <c r="D61" s="5"/>
      <c r="E61" s="7"/>
      <c r="F61" s="5"/>
      <c r="G61" s="5"/>
    </row>
    <row r="62" spans="1:7" x14ac:dyDescent="0.25">
      <c r="A62" s="5"/>
      <c r="B62" s="6"/>
      <c r="C62" s="5"/>
      <c r="D62" s="5"/>
      <c r="E62" s="7"/>
      <c r="F62" s="5"/>
      <c r="G62" s="5"/>
    </row>
    <row r="63" spans="1:7" x14ac:dyDescent="0.25">
      <c r="A63" s="5"/>
      <c r="B63" s="6"/>
      <c r="C63" s="5"/>
      <c r="D63" s="5"/>
      <c r="E63" s="7"/>
      <c r="F63" s="5"/>
      <c r="G63" s="5"/>
    </row>
    <row r="64" spans="1:7" x14ac:dyDescent="0.25">
      <c r="A64" s="5"/>
      <c r="B64" s="6"/>
      <c r="C64" s="5"/>
      <c r="D64" s="5"/>
      <c r="E64" s="7"/>
      <c r="F64" s="5"/>
      <c r="G64" s="5"/>
    </row>
    <row r="65" spans="1:7" x14ac:dyDescent="0.25">
      <c r="A65" s="5"/>
      <c r="B65" s="6"/>
      <c r="C65" s="5"/>
      <c r="D65" s="5"/>
      <c r="E65" s="7"/>
      <c r="F65" s="5"/>
      <c r="G65" s="5"/>
    </row>
    <row r="66" spans="1:7" x14ac:dyDescent="0.25">
      <c r="A66" s="5"/>
      <c r="B66" s="6"/>
      <c r="C66" s="5"/>
      <c r="D66" s="5"/>
      <c r="E66" s="7"/>
      <c r="F66" s="5"/>
      <c r="G66" s="5"/>
    </row>
    <row r="67" spans="1:7" x14ac:dyDescent="0.25">
      <c r="A67" s="5"/>
      <c r="B67" s="6"/>
      <c r="C67" s="5"/>
      <c r="D67" s="5"/>
      <c r="E67" s="7"/>
      <c r="F67" s="5"/>
      <c r="G67" s="5"/>
    </row>
    <row r="68" spans="1:7" x14ac:dyDescent="0.25">
      <c r="A68" s="5"/>
      <c r="B68" s="6"/>
      <c r="C68" s="5"/>
      <c r="D68" s="5"/>
      <c r="E68" s="7"/>
      <c r="F68" s="5"/>
      <c r="G68" s="5"/>
    </row>
    <row r="69" spans="1:7" x14ac:dyDescent="0.25">
      <c r="A69" s="5"/>
      <c r="B69" s="6"/>
      <c r="C69" s="5"/>
      <c r="D69" s="5"/>
      <c r="E69" s="7"/>
      <c r="F69" s="5"/>
      <c r="G69" s="5"/>
    </row>
    <row r="70" spans="1:7" x14ac:dyDescent="0.25">
      <c r="A70" s="5"/>
      <c r="B70" s="6"/>
      <c r="C70" s="5"/>
      <c r="D70" s="5"/>
      <c r="E70" s="7"/>
      <c r="F70" s="5"/>
      <c r="G70" s="5"/>
    </row>
    <row r="71" spans="1:7" x14ac:dyDescent="0.25">
      <c r="A71" s="5"/>
      <c r="B71" s="6"/>
      <c r="C71" s="5"/>
      <c r="D71" s="5"/>
      <c r="E71" s="7"/>
      <c r="F71" s="5"/>
      <c r="G71" s="5"/>
    </row>
    <row r="72" spans="1:7" x14ac:dyDescent="0.25">
      <c r="A72" s="5"/>
      <c r="B72" s="6"/>
      <c r="C72" s="5"/>
      <c r="D72" s="5"/>
      <c r="E72" s="7"/>
      <c r="F72" s="5"/>
      <c r="G72" s="5"/>
    </row>
    <row r="73" spans="1:7" x14ac:dyDescent="0.25">
      <c r="A73" s="5"/>
      <c r="B73" s="6"/>
      <c r="C73" s="5"/>
      <c r="D73" s="5"/>
      <c r="E73" s="7"/>
      <c r="F73" s="5"/>
      <c r="G73" s="5"/>
    </row>
    <row r="74" spans="1:7" x14ac:dyDescent="0.25">
      <c r="A74" s="5"/>
      <c r="B74" s="6"/>
      <c r="C74" s="5"/>
      <c r="D74" s="5"/>
      <c r="E74" s="7"/>
      <c r="F74" s="5"/>
      <c r="G74" s="5"/>
    </row>
    <row r="75" spans="1:7" x14ac:dyDescent="0.25">
      <c r="A75" s="5"/>
      <c r="B75" s="6"/>
      <c r="C75" s="5"/>
      <c r="D75" s="5"/>
      <c r="E75" s="7"/>
      <c r="F75" s="5"/>
      <c r="G75" s="5"/>
    </row>
    <row r="76" spans="1:7" x14ac:dyDescent="0.25">
      <c r="A76" s="5"/>
      <c r="B76" s="6"/>
      <c r="C76" s="5"/>
      <c r="D76" s="5"/>
      <c r="E76" s="7"/>
      <c r="F76" s="5"/>
      <c r="G76" s="5"/>
    </row>
    <row r="77" spans="1:7" x14ac:dyDescent="0.25">
      <c r="A77" s="5"/>
      <c r="B77" s="6"/>
      <c r="C77" s="5"/>
      <c r="D77" s="5"/>
      <c r="E77" s="7"/>
      <c r="F77" s="5"/>
      <c r="G77" s="5"/>
    </row>
    <row r="78" spans="1:7" x14ac:dyDescent="0.25">
      <c r="A78" s="5"/>
      <c r="B78" s="6"/>
      <c r="C78" s="5"/>
      <c r="D78" s="5"/>
      <c r="E78" s="7"/>
      <c r="F78" s="5"/>
      <c r="G78" s="5"/>
    </row>
    <row r="79" spans="1:7" x14ac:dyDescent="0.25">
      <c r="A79" s="5"/>
      <c r="B79" s="6"/>
      <c r="C79" s="5"/>
      <c r="D79" s="5"/>
      <c r="E79" s="7"/>
      <c r="F79" s="5"/>
      <c r="G79" s="5"/>
    </row>
    <row r="80" spans="1:7" x14ac:dyDescent="0.25">
      <c r="A80" s="5"/>
      <c r="B80" s="6"/>
      <c r="C80" s="5"/>
      <c r="D80" s="5"/>
      <c r="E80" s="7"/>
      <c r="F80" s="5"/>
      <c r="G80" s="5"/>
    </row>
    <row r="81" spans="1:7" x14ac:dyDescent="0.25">
      <c r="A81" s="5"/>
      <c r="B81" s="6"/>
      <c r="C81" s="5"/>
      <c r="D81" s="5"/>
      <c r="E81" s="7"/>
      <c r="F81" s="5"/>
      <c r="G81" s="5"/>
    </row>
    <row r="82" spans="1:7" x14ac:dyDescent="0.25">
      <c r="A82" s="5"/>
      <c r="B82" s="6"/>
      <c r="C82" s="5"/>
      <c r="D82" s="5"/>
      <c r="E82" s="7"/>
      <c r="F82" s="5"/>
      <c r="G82" s="5"/>
    </row>
    <row r="83" spans="1:7" x14ac:dyDescent="0.25">
      <c r="A83" s="5"/>
      <c r="B83" s="6"/>
      <c r="C83" s="5"/>
      <c r="D83" s="5"/>
      <c r="E83" s="7"/>
      <c r="F83" s="5"/>
      <c r="G83" s="5"/>
    </row>
    <row r="84" spans="1:7" x14ac:dyDescent="0.25">
      <c r="A84" s="5"/>
      <c r="B84" s="6"/>
      <c r="C84" s="5"/>
      <c r="D84" s="5"/>
      <c r="E84" s="7"/>
      <c r="F84" s="5"/>
      <c r="G84" s="5"/>
    </row>
    <row r="85" spans="1:7" x14ac:dyDescent="0.25">
      <c r="A85" s="5"/>
      <c r="B85" s="6"/>
      <c r="C85" s="5"/>
      <c r="D85" s="5"/>
      <c r="E85" s="7"/>
      <c r="F85" s="5"/>
      <c r="G85" s="5"/>
    </row>
    <row r="86" spans="1:7" x14ac:dyDescent="0.25">
      <c r="A86" s="5"/>
      <c r="B86" s="6"/>
      <c r="C86" s="5"/>
      <c r="D86" s="5"/>
      <c r="E86" s="7"/>
      <c r="F86" s="5"/>
      <c r="G86" s="5"/>
    </row>
    <row r="87" spans="1:7" x14ac:dyDescent="0.25">
      <c r="A87" s="5"/>
      <c r="B87" s="6"/>
      <c r="C87" s="5"/>
      <c r="D87" s="5"/>
      <c r="E87" s="7"/>
      <c r="F87" s="5"/>
      <c r="G87" s="5"/>
    </row>
    <row r="88" spans="1:7" x14ac:dyDescent="0.25">
      <c r="A88" s="5"/>
      <c r="B88" s="6"/>
      <c r="C88" s="5"/>
      <c r="D88" s="5"/>
      <c r="E88" s="7"/>
      <c r="F88" s="5"/>
      <c r="G88" s="5"/>
    </row>
    <row r="89" spans="1:7" x14ac:dyDescent="0.25">
      <c r="A89" s="5"/>
      <c r="B89" s="6"/>
      <c r="C89" s="5"/>
      <c r="D89" s="5"/>
      <c r="E89" s="7"/>
      <c r="F89" s="5"/>
      <c r="G89" s="5"/>
    </row>
    <row r="90" spans="1:7" x14ac:dyDescent="0.25">
      <c r="A90" s="5"/>
      <c r="B90" s="6"/>
      <c r="C90" s="5"/>
      <c r="D90" s="5"/>
      <c r="E90" s="7"/>
      <c r="F90" s="5"/>
      <c r="G90" s="5"/>
    </row>
    <row r="91" spans="1:7" x14ac:dyDescent="0.25">
      <c r="A91" s="5"/>
      <c r="B91" s="6"/>
      <c r="C91" s="5"/>
      <c r="D91" s="5"/>
      <c r="E91" s="7"/>
      <c r="F91" s="5"/>
      <c r="G91" s="5"/>
    </row>
    <row r="92" spans="1:7" x14ac:dyDescent="0.25">
      <c r="A92" s="5"/>
      <c r="B92" s="6"/>
      <c r="C92" s="5"/>
      <c r="D92" s="5"/>
      <c r="E92" s="7"/>
      <c r="F92" s="5"/>
      <c r="G92" s="5"/>
    </row>
    <row r="93" spans="1:7" x14ac:dyDescent="0.25">
      <c r="A93" s="5"/>
      <c r="B93" s="6"/>
      <c r="C93" s="5"/>
      <c r="D93" s="5"/>
      <c r="E93" s="7"/>
      <c r="F93" s="5"/>
      <c r="G93" s="5"/>
    </row>
    <row r="94" spans="1:7" x14ac:dyDescent="0.25">
      <c r="A94" s="5"/>
      <c r="B94" s="6"/>
      <c r="C94" s="5"/>
      <c r="D94" s="5"/>
      <c r="E94" s="7"/>
      <c r="F94" s="5"/>
      <c r="G94" s="5"/>
    </row>
    <row r="95" spans="1:7" x14ac:dyDescent="0.25">
      <c r="A95" s="5"/>
      <c r="B95" s="6"/>
      <c r="C95" s="5"/>
      <c r="D95" s="5"/>
      <c r="E95" s="7"/>
      <c r="F95" s="5"/>
      <c r="G95" s="5"/>
    </row>
    <row r="96" spans="1:7" x14ac:dyDescent="0.25">
      <c r="A96" s="5"/>
      <c r="B96" s="6"/>
      <c r="C96" s="5"/>
      <c r="D96" s="5"/>
      <c r="E96" s="7"/>
      <c r="F96" s="5"/>
      <c r="G96" s="5"/>
    </row>
    <row r="97" spans="1:7" x14ac:dyDescent="0.25">
      <c r="A97" s="5"/>
      <c r="B97" s="6"/>
      <c r="C97" s="5"/>
      <c r="D97" s="5"/>
      <c r="E97" s="7"/>
      <c r="F97" s="5"/>
      <c r="G97" s="5"/>
    </row>
    <row r="98" spans="1:7" x14ac:dyDescent="0.25">
      <c r="A98" s="5"/>
      <c r="B98" s="6"/>
      <c r="C98" s="5"/>
      <c r="D98" s="5"/>
      <c r="E98" s="7"/>
      <c r="F98" s="5"/>
      <c r="G98" s="5"/>
    </row>
    <row r="99" spans="1:7" x14ac:dyDescent="0.25">
      <c r="A99" s="5"/>
      <c r="B99" s="6"/>
      <c r="C99" s="5"/>
      <c r="D99" s="5"/>
      <c r="E99" s="7"/>
      <c r="F99" s="5"/>
      <c r="G99" s="5"/>
    </row>
    <row r="100" spans="1:7" x14ac:dyDescent="0.25">
      <c r="A100" s="5"/>
      <c r="B100" s="6"/>
      <c r="C100" s="5"/>
      <c r="D100" s="5"/>
      <c r="E100" s="7"/>
      <c r="F100" s="5"/>
      <c r="G100" s="5"/>
    </row>
    <row r="101" spans="1:7" x14ac:dyDescent="0.25">
      <c r="A101" s="5"/>
      <c r="B101" s="6"/>
      <c r="C101" s="5"/>
      <c r="D101" s="5"/>
      <c r="E101" s="7"/>
      <c r="F101" s="5"/>
      <c r="G101" s="5"/>
    </row>
    <row r="102" spans="1:7" x14ac:dyDescent="0.25">
      <c r="A102" s="5"/>
      <c r="B102" s="6"/>
      <c r="C102" s="5"/>
      <c r="D102" s="5"/>
      <c r="E102" s="7"/>
      <c r="F102" s="5"/>
      <c r="G102" s="5"/>
    </row>
    <row r="103" spans="1:7" x14ac:dyDescent="0.25">
      <c r="A103" s="5"/>
      <c r="B103" s="6"/>
      <c r="C103" s="5"/>
      <c r="D103" s="5"/>
      <c r="E103" s="7"/>
      <c r="F103" s="5"/>
      <c r="G103" s="5"/>
    </row>
    <row r="104" spans="1:7" x14ac:dyDescent="0.25">
      <c r="A104" s="5"/>
      <c r="B104" s="6"/>
      <c r="C104" s="5"/>
      <c r="D104" s="5"/>
      <c r="E104" s="7"/>
      <c r="F104" s="5"/>
      <c r="G104" s="5"/>
    </row>
    <row r="105" spans="1:7" x14ac:dyDescent="0.25">
      <c r="A105" s="5"/>
      <c r="B105" s="6"/>
      <c r="C105" s="5"/>
      <c r="D105" s="5"/>
      <c r="E105" s="7"/>
      <c r="F105" s="5"/>
      <c r="G105" s="5"/>
    </row>
    <row r="106" spans="1:7" x14ac:dyDescent="0.25">
      <c r="A106" s="5"/>
      <c r="B106" s="6"/>
      <c r="C106" s="5"/>
      <c r="D106" s="5"/>
      <c r="E106" s="7"/>
      <c r="F106" s="5"/>
      <c r="G106" s="5"/>
    </row>
    <row r="107" spans="1:7" x14ac:dyDescent="0.25">
      <c r="A107" s="5"/>
      <c r="B107" s="6"/>
      <c r="C107" s="5"/>
      <c r="D107" s="5"/>
      <c r="E107" s="7"/>
      <c r="F107" s="5"/>
      <c r="G107" s="5"/>
    </row>
    <row r="108" spans="1:7" x14ac:dyDescent="0.25">
      <c r="A108" s="5"/>
      <c r="B108" s="6"/>
      <c r="C108" s="5"/>
      <c r="D108" s="5"/>
      <c r="E108" s="7"/>
      <c r="F108" s="5"/>
      <c r="G108" s="5"/>
    </row>
    <row r="109" spans="1:7" x14ac:dyDescent="0.25">
      <c r="A109" s="5"/>
      <c r="B109" s="6"/>
      <c r="C109" s="5"/>
      <c r="D109" s="5"/>
      <c r="E109" s="7"/>
      <c r="F109" s="5"/>
      <c r="G109" s="5"/>
    </row>
    <row r="110" spans="1:7" x14ac:dyDescent="0.25">
      <c r="A110" s="5"/>
      <c r="B110" s="6"/>
      <c r="C110" s="5"/>
      <c r="D110" s="5"/>
      <c r="E110" s="7"/>
      <c r="F110" s="5"/>
      <c r="G110" s="5"/>
    </row>
    <row r="111" spans="1:7" x14ac:dyDescent="0.25">
      <c r="A111" s="5"/>
      <c r="B111" s="6"/>
      <c r="C111" s="5"/>
      <c r="D111" s="5"/>
      <c r="E111" s="7"/>
      <c r="F111" s="5"/>
      <c r="G111" s="5"/>
    </row>
    <row r="112" spans="1:7" x14ac:dyDescent="0.25">
      <c r="A112" s="5"/>
      <c r="B112" s="6"/>
      <c r="C112" s="5"/>
      <c r="D112" s="5"/>
      <c r="E112" s="7"/>
      <c r="F112" s="5"/>
      <c r="G112" s="5"/>
    </row>
    <row r="113" spans="1:7" x14ac:dyDescent="0.25">
      <c r="A113" s="5"/>
      <c r="B113" s="6"/>
      <c r="C113" s="5"/>
      <c r="D113" s="5"/>
      <c r="E113" s="7"/>
      <c r="F113" s="5"/>
      <c r="G113" s="5"/>
    </row>
    <row r="114" spans="1:7" x14ac:dyDescent="0.25">
      <c r="A114" s="5"/>
      <c r="B114" s="6"/>
      <c r="C114" s="5"/>
      <c r="D114" s="5"/>
      <c r="E114" s="7"/>
      <c r="F114" s="5"/>
      <c r="G114" s="5"/>
    </row>
    <row r="115" spans="1:7" x14ac:dyDescent="0.25">
      <c r="A115" s="5"/>
      <c r="B115" s="6"/>
      <c r="C115" s="5"/>
      <c r="D115" s="5"/>
      <c r="E115" s="7"/>
      <c r="F115" s="5"/>
      <c r="G115" s="5"/>
    </row>
    <row r="116" spans="1:7" x14ac:dyDescent="0.25">
      <c r="A116" s="5"/>
      <c r="B116" s="6"/>
      <c r="C116" s="5"/>
      <c r="D116" s="5"/>
      <c r="E116" s="7"/>
      <c r="F116" s="5"/>
      <c r="G116" s="5"/>
    </row>
    <row r="117" spans="1:7" x14ac:dyDescent="0.25">
      <c r="A117" s="5"/>
      <c r="B117" s="6"/>
      <c r="C117" s="5"/>
      <c r="D117" s="5"/>
      <c r="E117" s="7"/>
      <c r="F117" s="5"/>
      <c r="G117" s="5"/>
    </row>
    <row r="118" spans="1:7" x14ac:dyDescent="0.25">
      <c r="A118" s="5"/>
      <c r="B118" s="6"/>
      <c r="C118" s="5"/>
      <c r="D118" s="5"/>
      <c r="E118" s="7"/>
      <c r="F118" s="5"/>
      <c r="G118" s="5"/>
    </row>
    <row r="119" spans="1:7" x14ac:dyDescent="0.25">
      <c r="A119" s="5"/>
      <c r="B119" s="6"/>
      <c r="C119" s="5"/>
      <c r="D119" s="5"/>
      <c r="E119" s="7"/>
      <c r="F119" s="5"/>
      <c r="G119" s="5"/>
    </row>
    <row r="120" spans="1:7" x14ac:dyDescent="0.25">
      <c r="A120" s="5"/>
      <c r="B120" s="6"/>
      <c r="C120" s="5"/>
      <c r="D120" s="5"/>
      <c r="E120" s="7"/>
      <c r="F120" s="5"/>
      <c r="G120" s="5"/>
    </row>
    <row r="121" spans="1:7" x14ac:dyDescent="0.25">
      <c r="A121" s="5"/>
      <c r="B121" s="6"/>
      <c r="C121" s="5"/>
      <c r="D121" s="5"/>
      <c r="E121" s="7"/>
      <c r="F121" s="5"/>
      <c r="G121" s="5"/>
    </row>
    <row r="122" spans="1:7" x14ac:dyDescent="0.25">
      <c r="A122" s="5"/>
      <c r="B122" s="6"/>
      <c r="C122" s="5"/>
      <c r="D122" s="5"/>
      <c r="E122" s="7"/>
      <c r="F122" s="5"/>
      <c r="G122" s="5"/>
    </row>
    <row r="123" spans="1:7" x14ac:dyDescent="0.25">
      <c r="A123" s="5"/>
      <c r="B123" s="6"/>
      <c r="C123" s="5"/>
      <c r="D123" s="5"/>
      <c r="E123" s="7"/>
      <c r="F123" s="5"/>
      <c r="G123" s="5"/>
    </row>
    <row r="124" spans="1:7" x14ac:dyDescent="0.25">
      <c r="A124" s="5"/>
      <c r="B124" s="6"/>
      <c r="C124" s="5"/>
      <c r="D124" s="5"/>
      <c r="E124" s="7"/>
      <c r="F124" s="5"/>
      <c r="G124" s="5"/>
    </row>
    <row r="125" spans="1:7" x14ac:dyDescent="0.25">
      <c r="A125" s="5"/>
      <c r="B125" s="6"/>
      <c r="C125" s="5"/>
      <c r="D125" s="5"/>
      <c r="E125" s="7"/>
      <c r="F125" s="5"/>
      <c r="G125" s="5"/>
    </row>
    <row r="126" spans="1:7" x14ac:dyDescent="0.25">
      <c r="A126" s="5"/>
      <c r="B126" s="6"/>
      <c r="C126" s="5"/>
      <c r="D126" s="5"/>
      <c r="E126" s="7"/>
      <c r="F126" s="5"/>
      <c r="G126" s="5"/>
    </row>
    <row r="127" spans="1:7" x14ac:dyDescent="0.25">
      <c r="A127" s="5"/>
      <c r="B127" s="6"/>
      <c r="C127" s="5"/>
      <c r="D127" s="5"/>
      <c r="E127" s="7"/>
      <c r="F127" s="5"/>
      <c r="G127" s="5"/>
    </row>
    <row r="128" spans="1:7" x14ac:dyDescent="0.25">
      <c r="A128" s="5"/>
      <c r="B128" s="6"/>
      <c r="C128" s="5"/>
      <c r="D128" s="5"/>
      <c r="E128" s="7"/>
      <c r="F128" s="5"/>
      <c r="G128" s="5"/>
    </row>
    <row r="129" spans="1:7" x14ac:dyDescent="0.25">
      <c r="A129" s="5"/>
      <c r="B129" s="6"/>
      <c r="C129" s="5"/>
      <c r="D129" s="5"/>
      <c r="E129" s="7"/>
      <c r="F129" s="5"/>
      <c r="G129" s="5"/>
    </row>
    <row r="130" spans="1:7" x14ac:dyDescent="0.25">
      <c r="A130" s="5"/>
      <c r="B130" s="6"/>
      <c r="C130" s="5"/>
      <c r="D130" s="5"/>
      <c r="E130" s="7"/>
      <c r="F130" s="5"/>
      <c r="G130" s="5"/>
    </row>
    <row r="131" spans="1:7" x14ac:dyDescent="0.25">
      <c r="A131" s="5"/>
      <c r="B131" s="6"/>
      <c r="C131" s="5"/>
      <c r="D131" s="5"/>
      <c r="E131" s="7"/>
      <c r="F131" s="5"/>
      <c r="G131" s="5"/>
    </row>
    <row r="132" spans="1:7" x14ac:dyDescent="0.25">
      <c r="A132" s="5"/>
      <c r="B132" s="6"/>
      <c r="C132" s="5"/>
      <c r="D132" s="5"/>
      <c r="E132" s="7"/>
      <c r="F132" s="5"/>
      <c r="G132" s="5"/>
    </row>
    <row r="133" spans="1:7" x14ac:dyDescent="0.25">
      <c r="A133" s="5"/>
      <c r="B133" s="6"/>
      <c r="C133" s="5"/>
      <c r="D133" s="5"/>
      <c r="E133" s="7"/>
      <c r="F133" s="5"/>
      <c r="G133" s="5"/>
    </row>
    <row r="134" spans="1:7" x14ac:dyDescent="0.25">
      <c r="A134" s="5"/>
      <c r="B134" s="6"/>
      <c r="C134" s="5"/>
      <c r="D134" s="5"/>
      <c r="E134" s="7"/>
      <c r="F134" s="5"/>
      <c r="G134" s="5"/>
    </row>
    <row r="135" spans="1:7" x14ac:dyDescent="0.25">
      <c r="A135" s="5"/>
      <c r="B135" s="6"/>
      <c r="C135" s="5"/>
      <c r="D135" s="5"/>
      <c r="E135" s="7"/>
      <c r="F135" s="5"/>
      <c r="G135" s="5"/>
    </row>
    <row r="136" spans="1:7" x14ac:dyDescent="0.25">
      <c r="A136" s="5"/>
      <c r="B136" s="6"/>
      <c r="C136" s="5"/>
      <c r="D136" s="5"/>
      <c r="E136" s="7"/>
      <c r="F136" s="5"/>
      <c r="G136" s="5"/>
    </row>
    <row r="137" spans="1:7" x14ac:dyDescent="0.25">
      <c r="A137" s="5"/>
      <c r="B137" s="6"/>
      <c r="C137" s="5"/>
      <c r="D137" s="5"/>
      <c r="E137" s="7"/>
      <c r="F137" s="5"/>
      <c r="G137" s="5"/>
    </row>
    <row r="138" spans="1:7" x14ac:dyDescent="0.25">
      <c r="A138" s="5"/>
      <c r="B138" s="6"/>
      <c r="C138" s="5"/>
      <c r="D138" s="5"/>
      <c r="E138" s="7"/>
      <c r="F138" s="5"/>
      <c r="G138" s="5"/>
    </row>
    <row r="139" spans="1:7" x14ac:dyDescent="0.25">
      <c r="A139" s="5"/>
      <c r="B139" s="6"/>
      <c r="C139" s="5"/>
      <c r="D139" s="5"/>
      <c r="E139" s="7"/>
      <c r="F139" s="5"/>
      <c r="G139" s="5"/>
    </row>
    <row r="140" spans="1:7" x14ac:dyDescent="0.25">
      <c r="A140" s="5"/>
      <c r="B140" s="6"/>
      <c r="C140" s="5"/>
      <c r="D140" s="5"/>
      <c r="E140" s="7"/>
      <c r="F140" s="5"/>
      <c r="G140" s="5"/>
    </row>
    <row r="141" spans="1:7" x14ac:dyDescent="0.25">
      <c r="A141" s="5"/>
      <c r="B141" s="6"/>
      <c r="C141" s="5"/>
      <c r="D141" s="5"/>
      <c r="E141" s="7"/>
      <c r="F141" s="5"/>
      <c r="G141" s="5"/>
    </row>
    <row r="142" spans="1:7" x14ac:dyDescent="0.25">
      <c r="A142" s="5"/>
      <c r="B142" s="6"/>
      <c r="C142" s="5"/>
      <c r="D142" s="5"/>
      <c r="E142" s="7"/>
      <c r="F142" s="5"/>
      <c r="G142" s="5"/>
    </row>
    <row r="143" spans="1:7" x14ac:dyDescent="0.25">
      <c r="A143" s="5"/>
      <c r="B143" s="6"/>
      <c r="C143" s="5"/>
      <c r="D143" s="5"/>
      <c r="E143" s="7"/>
      <c r="F143" s="5"/>
      <c r="G143" s="5"/>
    </row>
    <row r="144" spans="1:7" x14ac:dyDescent="0.25">
      <c r="A144" s="5"/>
      <c r="B144" s="6"/>
      <c r="C144" s="5"/>
      <c r="D144" s="5"/>
      <c r="E144" s="7"/>
      <c r="F144" s="5"/>
      <c r="G144" s="5"/>
    </row>
    <row r="145" spans="1:7" x14ac:dyDescent="0.25">
      <c r="A145" s="5"/>
      <c r="B145" s="6"/>
      <c r="C145" s="5"/>
      <c r="D145" s="5"/>
      <c r="E145" s="7"/>
      <c r="F145" s="5"/>
      <c r="G145" s="5"/>
    </row>
    <row r="146" spans="1:7" x14ac:dyDescent="0.25">
      <c r="A146" s="5"/>
      <c r="B146" s="6"/>
      <c r="C146" s="5"/>
      <c r="D146" s="5"/>
      <c r="E146" s="7"/>
      <c r="F146" s="5"/>
      <c r="G146" s="5"/>
    </row>
    <row r="147" spans="1:7" x14ac:dyDescent="0.25">
      <c r="A147" s="5"/>
      <c r="B147" s="6"/>
      <c r="C147" s="5"/>
      <c r="D147" s="5"/>
      <c r="E147" s="7"/>
      <c r="F147" s="5"/>
      <c r="G147" s="5"/>
    </row>
    <row r="148" spans="1:7" x14ac:dyDescent="0.25">
      <c r="A148" s="5"/>
      <c r="B148" s="6"/>
      <c r="C148" s="5"/>
      <c r="D148" s="5"/>
      <c r="E148" s="7"/>
      <c r="F148" s="5"/>
      <c r="G148" s="5"/>
    </row>
    <row r="149" spans="1:7" x14ac:dyDescent="0.25">
      <c r="A149" s="5"/>
      <c r="B149" s="6"/>
      <c r="C149" s="5"/>
      <c r="D149" s="5"/>
      <c r="E149" s="7"/>
      <c r="F149" s="5"/>
      <c r="G149" s="5"/>
    </row>
    <row r="150" spans="1:7" x14ac:dyDescent="0.25">
      <c r="A150" s="5"/>
      <c r="B150" s="6"/>
      <c r="C150" s="5"/>
      <c r="D150" s="5"/>
      <c r="E150" s="7"/>
      <c r="F150" s="5"/>
      <c r="G150" s="5"/>
    </row>
    <row r="151" spans="1:7" x14ac:dyDescent="0.25">
      <c r="A151" s="5"/>
      <c r="B151" s="6"/>
      <c r="C151" s="5"/>
      <c r="D151" s="5"/>
      <c r="E151" s="7"/>
      <c r="F151" s="5"/>
      <c r="G151" s="5"/>
    </row>
    <row r="152" spans="1:7" x14ac:dyDescent="0.25">
      <c r="A152" s="5"/>
      <c r="B152" s="6"/>
      <c r="C152" s="5"/>
      <c r="D152" s="5"/>
      <c r="E152" s="7"/>
      <c r="F152" s="5"/>
      <c r="G152" s="5"/>
    </row>
    <row r="153" spans="1:7" x14ac:dyDescent="0.25">
      <c r="A153" s="5"/>
      <c r="B153" s="6"/>
      <c r="C153" s="5"/>
      <c r="D153" s="5"/>
      <c r="E153" s="7"/>
      <c r="F153" s="5"/>
      <c r="G153" s="5"/>
    </row>
    <row r="154" spans="1:7" x14ac:dyDescent="0.25">
      <c r="A154" s="5"/>
      <c r="B154" s="6"/>
      <c r="C154" s="5"/>
      <c r="D154" s="5"/>
      <c r="E154" s="7"/>
      <c r="F154" s="5"/>
      <c r="G154" s="5"/>
    </row>
    <row r="155" spans="1:7" x14ac:dyDescent="0.25">
      <c r="A155" s="5"/>
      <c r="B155" s="6"/>
      <c r="C155" s="5"/>
      <c r="D155" s="5"/>
      <c r="E155" s="7"/>
      <c r="F155" s="5"/>
      <c r="G155" s="5"/>
    </row>
    <row r="156" spans="1:7" x14ac:dyDescent="0.25">
      <c r="A156" s="5"/>
      <c r="B156" s="6"/>
      <c r="C156" s="5"/>
      <c r="D156" s="5"/>
      <c r="E156" s="7"/>
      <c r="F156" s="5"/>
      <c r="G156" s="5"/>
    </row>
    <row r="157" spans="1:7" x14ac:dyDescent="0.25">
      <c r="A157" s="5"/>
      <c r="B157" s="6"/>
      <c r="C157" s="5"/>
      <c r="D157" s="5"/>
      <c r="E157" s="7"/>
      <c r="F157" s="5"/>
      <c r="G157" s="5"/>
    </row>
    <row r="158" spans="1:7" x14ac:dyDescent="0.25">
      <c r="A158" s="5"/>
      <c r="B158" s="6"/>
      <c r="C158" s="5"/>
      <c r="D158" s="5"/>
      <c r="E158" s="7"/>
      <c r="F158" s="5"/>
      <c r="G158" s="5"/>
    </row>
    <row r="159" spans="1:7" x14ac:dyDescent="0.25">
      <c r="A159" s="5"/>
      <c r="B159" s="6"/>
      <c r="C159" s="5"/>
      <c r="D159" s="5"/>
      <c r="E159" s="7"/>
      <c r="F159" s="5"/>
      <c r="G159" s="5"/>
    </row>
    <row r="160" spans="1:7" x14ac:dyDescent="0.25">
      <c r="A160" s="5"/>
      <c r="B160" s="6"/>
      <c r="C160" s="5"/>
      <c r="D160" s="5"/>
      <c r="E160" s="7"/>
      <c r="F160" s="5"/>
      <c r="G160" s="5"/>
    </row>
    <row r="161" spans="1:7" x14ac:dyDescent="0.25">
      <c r="A161" s="5"/>
      <c r="B161" s="6"/>
      <c r="C161" s="5"/>
      <c r="D161" s="5"/>
      <c r="E161" s="7"/>
      <c r="F161" s="5"/>
      <c r="G161" s="5"/>
    </row>
    <row r="162" spans="1:7" x14ac:dyDescent="0.25">
      <c r="A162" s="5"/>
      <c r="B162" s="6"/>
      <c r="C162" s="5"/>
      <c r="D162" s="5"/>
      <c r="E162" s="7"/>
      <c r="F162" s="5"/>
      <c r="G162" s="5"/>
    </row>
    <row r="163" spans="1:7" x14ac:dyDescent="0.25">
      <c r="A163" s="5"/>
      <c r="B163" s="6"/>
      <c r="C163" s="5"/>
      <c r="D163" s="5"/>
      <c r="E163" s="7"/>
      <c r="F163" s="5"/>
      <c r="G163" s="5"/>
    </row>
    <row r="164" spans="1:7" x14ac:dyDescent="0.25">
      <c r="A164" s="5"/>
      <c r="B164" s="6"/>
      <c r="C164" s="5"/>
      <c r="D164" s="5"/>
      <c r="E164" s="7"/>
      <c r="F164" s="5"/>
      <c r="G164" s="5"/>
    </row>
    <row r="165" spans="1:7" x14ac:dyDescent="0.25">
      <c r="A165" s="5"/>
      <c r="B165" s="6"/>
      <c r="C165" s="5"/>
      <c r="D165" s="5"/>
      <c r="E165" s="7"/>
      <c r="F165" s="5"/>
      <c r="G165" s="5"/>
    </row>
    <row r="166" spans="1:7" x14ac:dyDescent="0.25">
      <c r="A166" s="5"/>
      <c r="B166" s="6"/>
      <c r="C166" s="5"/>
      <c r="D166" s="5"/>
      <c r="E166" s="7"/>
      <c r="F166" s="5"/>
      <c r="G166" s="5"/>
    </row>
    <row r="167" spans="1:7" x14ac:dyDescent="0.25">
      <c r="A167" s="5"/>
      <c r="B167" s="6"/>
      <c r="C167" s="5"/>
      <c r="D167" s="5"/>
      <c r="E167" s="7"/>
      <c r="F167" s="5"/>
      <c r="G167" s="5"/>
    </row>
    <row r="168" spans="1:7" x14ac:dyDescent="0.25">
      <c r="A168" s="5"/>
      <c r="B168" s="6"/>
      <c r="C168" s="5"/>
      <c r="D168" s="5"/>
      <c r="E168" s="7"/>
      <c r="F168" s="5"/>
      <c r="G168" s="5"/>
    </row>
    <row r="169" spans="1:7" x14ac:dyDescent="0.25">
      <c r="A169" s="5"/>
      <c r="B169" s="6"/>
      <c r="C169" s="5"/>
      <c r="D169" s="5"/>
      <c r="E169" s="7"/>
      <c r="F169" s="5"/>
      <c r="G169" s="5"/>
    </row>
    <row r="170" spans="1:7" x14ac:dyDescent="0.25">
      <c r="A170" s="5"/>
      <c r="B170" s="6"/>
      <c r="C170" s="5"/>
      <c r="D170" s="5"/>
      <c r="E170" s="7"/>
      <c r="F170" s="5"/>
      <c r="G170" s="5"/>
    </row>
    <row r="171" spans="1:7" x14ac:dyDescent="0.25">
      <c r="A171" s="5"/>
      <c r="B171" s="6"/>
      <c r="C171" s="5"/>
      <c r="D171" s="5"/>
      <c r="E171" s="7"/>
      <c r="F171" s="5"/>
      <c r="G171" s="5"/>
    </row>
    <row r="172" spans="1:7" x14ac:dyDescent="0.25">
      <c r="A172" s="5"/>
      <c r="B172" s="6"/>
      <c r="C172" s="5"/>
      <c r="D172" s="5"/>
      <c r="E172" s="7"/>
      <c r="F172" s="5"/>
      <c r="G172" s="5"/>
    </row>
    <row r="173" spans="1:7" x14ac:dyDescent="0.25">
      <c r="A173" s="5"/>
      <c r="B173" s="6"/>
      <c r="C173" s="5"/>
      <c r="D173" s="5"/>
      <c r="E173" s="7"/>
      <c r="F173" s="5"/>
      <c r="G173" s="5"/>
    </row>
    <row r="174" spans="1:7" x14ac:dyDescent="0.25">
      <c r="A174" s="5"/>
      <c r="B174" s="6"/>
      <c r="C174" s="5"/>
      <c r="D174" s="5"/>
      <c r="E174" s="7"/>
      <c r="F174" s="5"/>
      <c r="G174" s="5"/>
    </row>
    <row r="175" spans="1:7" x14ac:dyDescent="0.25">
      <c r="A175" s="5"/>
      <c r="B175" s="6"/>
      <c r="C175" s="5"/>
      <c r="D175" s="5"/>
      <c r="E175" s="7"/>
      <c r="F175" s="5"/>
      <c r="G175" s="5"/>
    </row>
    <row r="176" spans="1:7" x14ac:dyDescent="0.25">
      <c r="A176" s="5"/>
      <c r="B176" s="6"/>
      <c r="C176" s="5"/>
      <c r="D176" s="5"/>
      <c r="E176" s="7"/>
      <c r="F176" s="5"/>
      <c r="G176" s="5"/>
    </row>
    <row r="177" spans="1:7" x14ac:dyDescent="0.25">
      <c r="A177" s="5"/>
      <c r="B177" s="6"/>
      <c r="C177" s="5"/>
      <c r="D177" s="5"/>
      <c r="E177" s="7"/>
      <c r="F177" s="5"/>
      <c r="G177" s="5"/>
    </row>
    <row r="178" spans="1:7" x14ac:dyDescent="0.25">
      <c r="A178" s="5"/>
      <c r="B178" s="6"/>
      <c r="C178" s="5"/>
      <c r="D178" s="5"/>
      <c r="E178" s="7"/>
      <c r="F178" s="5"/>
      <c r="G178" s="5"/>
    </row>
    <row r="179" spans="1:7" x14ac:dyDescent="0.25">
      <c r="A179" s="5"/>
      <c r="B179" s="6"/>
      <c r="C179" s="5"/>
      <c r="D179" s="5"/>
      <c r="E179" s="7"/>
      <c r="F179" s="5"/>
      <c r="G179" s="5"/>
    </row>
    <row r="180" spans="1:7" x14ac:dyDescent="0.25">
      <c r="A180" s="5"/>
      <c r="B180" s="6"/>
      <c r="C180" s="5"/>
      <c r="D180" s="5"/>
      <c r="E180" s="7"/>
      <c r="F180" s="5"/>
      <c r="G180" s="5"/>
    </row>
    <row r="181" spans="1:7" x14ac:dyDescent="0.25">
      <c r="A181" s="5"/>
      <c r="B181" s="6"/>
      <c r="C181" s="5"/>
      <c r="D181" s="5"/>
      <c r="E181" s="7"/>
      <c r="F181" s="5"/>
      <c r="G181" s="5"/>
    </row>
    <row r="182" spans="1:7" x14ac:dyDescent="0.25">
      <c r="A182" s="5"/>
      <c r="B182" s="6"/>
      <c r="C182" s="5"/>
      <c r="D182" s="5"/>
      <c r="E182" s="7"/>
      <c r="F182" s="5"/>
      <c r="G182" s="5"/>
    </row>
    <row r="183" spans="1:7" x14ac:dyDescent="0.25">
      <c r="A183" s="5"/>
      <c r="B183" s="6"/>
      <c r="C183" s="5"/>
      <c r="D183" s="5"/>
      <c r="E183" s="7"/>
      <c r="F183" s="5"/>
      <c r="G183" s="5"/>
    </row>
    <row r="184" spans="1:7" x14ac:dyDescent="0.25">
      <c r="A184" s="5"/>
      <c r="B184" s="6"/>
      <c r="C184" s="5"/>
      <c r="D184" s="5"/>
      <c r="E184" s="7"/>
      <c r="F184" s="5"/>
      <c r="G184" s="5"/>
    </row>
    <row r="185" spans="1:7" x14ac:dyDescent="0.25">
      <c r="A185" s="5"/>
      <c r="B185" s="6"/>
      <c r="C185" s="5"/>
      <c r="D185" s="5"/>
      <c r="E185" s="7"/>
      <c r="F185" s="5"/>
      <c r="G185" s="5"/>
    </row>
    <row r="186" spans="1:7" x14ac:dyDescent="0.25">
      <c r="A186" s="5"/>
      <c r="B186" s="6"/>
      <c r="C186" s="5"/>
      <c r="D186" s="5"/>
      <c r="E186" s="7"/>
      <c r="F186" s="5"/>
      <c r="G186" s="5"/>
    </row>
    <row r="187" spans="1:7" x14ac:dyDescent="0.25">
      <c r="A187" s="5"/>
      <c r="B187" s="6"/>
      <c r="C187" s="5"/>
      <c r="D187" s="5"/>
      <c r="E187" s="7"/>
      <c r="F187" s="5"/>
      <c r="G187" s="5"/>
    </row>
    <row r="188" spans="1:7" x14ac:dyDescent="0.25">
      <c r="A188" s="5"/>
      <c r="B188" s="6"/>
      <c r="C188" s="5"/>
      <c r="D188" s="5"/>
      <c r="E188" s="7"/>
      <c r="F188" s="5"/>
      <c r="G188" s="5"/>
    </row>
    <row r="189" spans="1:7" x14ac:dyDescent="0.25">
      <c r="A189" s="5"/>
      <c r="B189" s="6"/>
      <c r="C189" s="5"/>
      <c r="D189" s="5"/>
      <c r="E189" s="7"/>
      <c r="F189" s="5"/>
      <c r="G189" s="5"/>
    </row>
    <row r="190" spans="1:7" x14ac:dyDescent="0.25">
      <c r="A190" s="5"/>
      <c r="B190" s="6"/>
      <c r="C190" s="5"/>
      <c r="D190" s="5"/>
      <c r="E190" s="7"/>
      <c r="F190" s="5"/>
      <c r="G190" s="5"/>
    </row>
    <row r="191" spans="1:7" x14ac:dyDescent="0.25">
      <c r="A191" s="5"/>
      <c r="B191" s="6"/>
      <c r="C191" s="5"/>
      <c r="D191" s="5"/>
      <c r="E191" s="7"/>
      <c r="F191" s="5"/>
      <c r="G191" s="5"/>
    </row>
    <row r="192" spans="1:7" x14ac:dyDescent="0.25">
      <c r="A192" s="5"/>
      <c r="B192" s="6"/>
      <c r="C192" s="5"/>
      <c r="D192" s="5"/>
      <c r="E192" s="7"/>
      <c r="F192" s="5"/>
      <c r="G192" s="5"/>
    </row>
    <row r="193" spans="1:7" x14ac:dyDescent="0.25">
      <c r="A193" s="5"/>
      <c r="B193" s="6"/>
      <c r="C193" s="5"/>
      <c r="D193" s="5"/>
      <c r="E193" s="7"/>
      <c r="F193" s="5"/>
      <c r="G193" s="5"/>
    </row>
    <row r="194" spans="1:7" x14ac:dyDescent="0.25">
      <c r="A194" s="5"/>
      <c r="B194" s="6"/>
      <c r="C194" s="5"/>
      <c r="D194" s="5"/>
      <c r="E194" s="7"/>
      <c r="F194" s="5"/>
      <c r="G194" s="5"/>
    </row>
    <row r="195" spans="1:7" x14ac:dyDescent="0.25">
      <c r="A195" s="5"/>
      <c r="B195" s="6"/>
      <c r="C195" s="5"/>
      <c r="D195" s="5"/>
      <c r="E195" s="7"/>
      <c r="F195" s="5"/>
      <c r="G195" s="5"/>
    </row>
    <row r="196" spans="1:7" x14ac:dyDescent="0.25">
      <c r="A196" s="5"/>
      <c r="B196" s="6"/>
      <c r="C196" s="5"/>
      <c r="D196" s="5"/>
      <c r="E196" s="7"/>
      <c r="F196" s="5"/>
      <c r="G196" s="5"/>
    </row>
    <row r="197" spans="1:7" x14ac:dyDescent="0.25">
      <c r="A197" s="5"/>
      <c r="B197" s="6"/>
      <c r="C197" s="5"/>
      <c r="D197" s="5"/>
      <c r="E197" s="7"/>
      <c r="F197" s="5"/>
      <c r="G197" s="5"/>
    </row>
    <row r="198" spans="1:7" x14ac:dyDescent="0.25">
      <c r="A198" s="5"/>
      <c r="B198" s="6"/>
      <c r="C198" s="5"/>
      <c r="D198" s="5"/>
      <c r="E198" s="7"/>
      <c r="F198" s="5"/>
      <c r="G198" s="5"/>
    </row>
    <row r="199" spans="1:7" x14ac:dyDescent="0.25">
      <c r="A199" s="5"/>
      <c r="B199" s="6"/>
      <c r="C199" s="5"/>
      <c r="D199" s="5"/>
      <c r="E199" s="7"/>
      <c r="F199" s="5"/>
      <c r="G199" s="5"/>
    </row>
    <row r="200" spans="1:7" x14ac:dyDescent="0.25">
      <c r="A200" s="5"/>
      <c r="B200" s="6"/>
      <c r="C200" s="5"/>
      <c r="D200" s="5"/>
      <c r="E200" s="7"/>
      <c r="F200" s="5"/>
      <c r="G200" s="5"/>
    </row>
    <row r="201" spans="1:7" x14ac:dyDescent="0.25">
      <c r="A201" s="5"/>
      <c r="B201" s="6"/>
      <c r="C201" s="5"/>
      <c r="D201" s="5"/>
      <c r="E201" s="7"/>
      <c r="F201" s="5"/>
      <c r="G201" s="5"/>
    </row>
    <row r="202" spans="1:7" x14ac:dyDescent="0.25">
      <c r="A202" s="5"/>
      <c r="B202" s="6"/>
      <c r="C202" s="5"/>
      <c r="D202" s="5"/>
      <c r="E202" s="7"/>
      <c r="F202" s="5"/>
      <c r="G202" s="5"/>
    </row>
    <row r="203" spans="1:7" x14ac:dyDescent="0.25">
      <c r="A203" s="5"/>
      <c r="B203" s="6"/>
      <c r="C203" s="5"/>
      <c r="D203" s="5"/>
      <c r="E203" s="7"/>
      <c r="F203" s="5"/>
      <c r="G203" s="5"/>
    </row>
    <row r="204" spans="1:7" x14ac:dyDescent="0.25">
      <c r="A204" s="5"/>
      <c r="B204" s="6"/>
      <c r="C204" s="5"/>
      <c r="D204" s="5"/>
      <c r="E204" s="7"/>
      <c r="F204" s="5"/>
      <c r="G204" s="5"/>
    </row>
    <row r="205" spans="1:7" x14ac:dyDescent="0.25">
      <c r="A205" s="5"/>
      <c r="B205" s="6"/>
      <c r="C205" s="5"/>
      <c r="D205" s="5"/>
      <c r="E205" s="7"/>
      <c r="F205" s="5"/>
      <c r="G205" s="5"/>
    </row>
  </sheetData>
  <autoFilter ref="A5:G205"/>
  <dataValidations count="4">
    <dataValidation type="date" allowBlank="1" showErrorMessage="1" errorStyle="stop" error="Enter a spreadsheet date between 2000 and 2100." sqref="B10:B205">
      <formula1>36526</formula1>
      <formula2>73415</formula2>
    </dataValidation>
    <dataValidation type="date" allowBlank="1" showErrorMessage="1" errorStyle="stop" error="Enter a spreadsheet date between 2000 and 2100." sqref="B6:B205">
      <formula1>36526</formula1>
      <formula2>73415</formula2>
    </dataValidation>
    <dataValidation type="decimal" allowBlank="1" showErrorMessage="1" errorStyle="stop" error="Enter a number between -1000000000000 and 1000000000000." sqref="E10:E205">
      <formula1>-1000000000000</formula1>
      <formula2>1000000000000</formula2>
    </dataValidation>
    <dataValidation type="decimal" allowBlank="1" showErrorMessage="1" errorStyle="stop" error="Enter a number between -1000000000000 and 1000000000000." sqref="E6:E205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17" customWidth="1"/>
    <col min="3" max="3" width="30" customWidth="1"/>
    <col min="4" max="4" width="48" customWidth="1"/>
    <col min="5" max="5" width="25" customWidth="1"/>
    <col min="6" max="6" width="27" customWidth="1"/>
    <col min="7" max="7" width="55" customWidth="1"/>
    <col min="8" max="8" width="20" customWidth="1"/>
    <col min="9" max="9" width="23" customWidth="1"/>
    <col min="10" max="10" width="22" customWidth="1"/>
    <col min="11" max="11" width="20" customWidth="1"/>
    <col min="12" max="12" width="24" customWidth="1"/>
    <col min="13" max="13" width="25" customWidth="1"/>
    <col min="14" max="14" width="65" customWidth="1"/>
    <col min="15" max="15" width="22" customWidth="1"/>
  </cols>
  <sheetData>
    <row r="1" ht="26" customHeight="1" spans="1:1" x14ac:dyDescent="0.25">
      <c r="A1" s="1" t="s">
        <v>92</v>
      </c>
    </row>
    <row r="3" ht="42" customHeight="1" spans="1:1" x14ac:dyDescent="0.25">
      <c r="A3" s="4" t="s">
        <v>34</v>
      </c>
    </row>
    <row r="5" ht="32" customHeight="1" spans="1:15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42</v>
      </c>
    </row>
    <row r="6" spans="1:15" x14ac:dyDescent="0.25">
      <c r="A6" s="8" t="str">
        <f>IF('Example Originals'!A6="","",'Example Originals'!A6)</f>
        <v>B1</v>
      </c>
      <c r="B6" s="9">
        <f>IF('Example Originals'!B6="","",'Example Originals'!B6)</f>
        <v>46298</v>
      </c>
      <c r="C6" s="8" t="str">
        <f>IF('Example Originals'!C6="","",'Example Originals'!C6)</f>
        <v>Cedar Paper Supply</v>
      </c>
      <c r="D6" s="8" t="str">
        <f>IF('Example Originals'!D6="","",'Example Originals'!D6)</f>
        <v>First office purchase</v>
      </c>
      <c r="E6" s="10">
        <f>IF('Example Originals'!E6="","",'Example Originals'!E6)</f>
        <v>-120</v>
      </c>
      <c r="F6" s="8" t="str">
        <f>IF('Example Originals'!F6="","",'Example Originals'!F6)</f>
        <v>Business checking</v>
      </c>
      <c r="G6" s="8" t="str">
        <f>IF('Example Originals'!G6="","",'Example Originals'!G6)</f>
        <v>BANK-OCT row 1; invoice OFF-1</v>
      </c>
      <c r="H6" s="5" t="s">
        <v>54</v>
      </c>
      <c r="I6" s="5" t="s">
        <v>93</v>
      </c>
      <c r="J6" s="5"/>
      <c r="K6" s="5" t="s">
        <v>94</v>
      </c>
      <c r="L6" s="10">
        <f>IF(AND(I6="Expense",O6="OK"),-E6,0)</f>
        <v>120</v>
      </c>
      <c r="M6" s="5" t="s">
        <v>95</v>
      </c>
      <c r="N6" s="5" t="s">
        <v>96</v>
      </c>
      <c r="O6" s="8" t="str">
        <f>IF(AND(COUNTIF(A6:G6,"?*")+COUNT(A6:G6)=0,COUNTA(H6:K6,M6:N6)=0),"",IF(AND(A6&lt;&gt;"",ISNUMBER(B6),C6&lt;&gt;"",D6&lt;&gt;"",ISNUMBER(E6),F6&lt;&gt;"",G6&lt;&gt;"",OR(H6="Office",H6="Software",H6="Travel",H6="Other"),OR(I6="Expense",I6="Transfer",I6="Reimbursement",I6="Exclude"),K6="Reviewed",M6&lt;&gt;"",COUNTIF(A$6:A$205,A6)=1,IF(I6="Reimbursement",AND(J6&lt;&gt;"",J6&lt;&gt;A6,COUNTIFS(A$6:A$205,J6,I$6:I$205,"Expense",K$6:K$205,"Reviewed")=1),TRUE),IF(I6="Exclude",N6&lt;&gt;"",TRUE)),"OK","CHECK"))</f>
        <v>OK</v>
      </c>
    </row>
    <row r="7" spans="1:15" x14ac:dyDescent="0.25">
      <c r="A7" s="8" t="str">
        <f>IF('Example Originals'!A7="","",'Example Originals'!A7)</f>
        <v>B2</v>
      </c>
      <c r="B7" s="9">
        <f>IF('Example Originals'!B7="","",'Example Originals'!B7)</f>
        <v>46300</v>
      </c>
      <c r="C7" s="8" t="str">
        <f>IF('Example Originals'!C7="","",'Example Originals'!C7)</f>
        <v>Cedar Software</v>
      </c>
      <c r="D7" s="8" t="str">
        <f>IF('Example Originals'!D7="","",'Example Originals'!D7)</f>
        <v>October subscription</v>
      </c>
      <c r="E7" s="10">
        <f>IF('Example Originals'!E7="","",'Example Originals'!E7)</f>
        <v>-40</v>
      </c>
      <c r="F7" s="8" t="str">
        <f>IF('Example Originals'!F7="","",'Example Originals'!F7)</f>
        <v>Business checking</v>
      </c>
      <c r="G7" s="8" t="str">
        <f>IF('Example Originals'!G7="","",'Example Originals'!G7)</f>
        <v>BANK-OCT row 2; invoice SOFT-10</v>
      </c>
      <c r="H7" s="5" t="s">
        <v>55</v>
      </c>
      <c r="I7" s="5" t="s">
        <v>93</v>
      </c>
      <c r="J7" s="5"/>
      <c r="K7" s="5" t="s">
        <v>94</v>
      </c>
      <c r="L7" s="10">
        <f>IF(AND(I7="Expense",O7="OK"),-E7,0)</f>
        <v>40</v>
      </c>
      <c r="M7" s="5" t="s">
        <v>95</v>
      </c>
      <c r="N7" s="5" t="s">
        <v>97</v>
      </c>
      <c r="O7" s="8" t="str">
        <f>IF(AND(COUNTIF(A7:G7,"?*")+COUNT(A7:G7)=0,COUNTA(H7:K7,M7:N7)=0),"",IF(AND(A7&lt;&gt;"",ISNUMBER(B7),C7&lt;&gt;"",D7&lt;&gt;"",ISNUMBER(E7),F7&lt;&gt;"",G7&lt;&gt;"",OR(H7="Office",H7="Software",H7="Travel",H7="Other"),OR(I7="Expense",I7="Transfer",I7="Reimbursement",I7="Exclude"),K7="Reviewed",M7&lt;&gt;"",COUNTIF(A$6:A$205,A7)=1,IF(I7="Reimbursement",AND(J7&lt;&gt;"",J7&lt;&gt;A7,COUNTIFS(A$6:A$205,J7,I$6:I$205,"Expense",K$6:K$205,"Reviewed")=1),TRUE),IF(I7="Exclude",N7&lt;&gt;"",TRUE)),"OK","CHECK"))</f>
        <v>OK</v>
      </c>
    </row>
    <row r="8" spans="1:15" x14ac:dyDescent="0.25">
      <c r="A8" s="8" t="str">
        <f>IF('Example Originals'!A8="","",'Example Originals'!A8)</f>
        <v>B3</v>
      </c>
      <c r="B8" s="9">
        <f>IF('Example Originals'!B8="","",'Example Originals'!B8)</f>
        <v>46303</v>
      </c>
      <c r="C8" s="8" t="str">
        <f>IF('Example Originals'!C8="","",'Example Originals'!C8)</f>
        <v>Own savings account</v>
      </c>
      <c r="D8" s="8" t="str">
        <f>IF('Example Originals'!D8="","",'Example Originals'!D8)</f>
        <v>Transfer to business savings</v>
      </c>
      <c r="E8" s="10">
        <f>IF('Example Originals'!E8="","",'Example Originals'!E8)</f>
        <v>-500</v>
      </c>
      <c r="F8" s="8" t="str">
        <f>IF('Example Originals'!F8="","",'Example Originals'!F8)</f>
        <v>Business checking</v>
      </c>
      <c r="G8" s="8" t="str">
        <f>IF('Example Originals'!G8="","",'Example Originals'!G8)</f>
        <v>BANK-OCT row 3; SAV-OCT deposit 500</v>
      </c>
      <c r="H8" s="5" t="s">
        <v>57</v>
      </c>
      <c r="I8" s="5" t="s">
        <v>98</v>
      </c>
      <c r="J8" s="5"/>
      <c r="K8" s="5" t="s">
        <v>94</v>
      </c>
      <c r="L8" s="10">
        <f>IF(AND(I8="Expense",O8="OK"),-E8,0)</f>
        <v>0</v>
      </c>
      <c r="M8" s="5" t="s">
        <v>95</v>
      </c>
      <c r="N8" s="5" t="s">
        <v>99</v>
      </c>
      <c r="O8" s="8" t="str">
        <f>IF(AND(COUNTIF(A8:G8,"?*")+COUNT(A8:G8)=0,COUNTA(H8:K8,M8:N8)=0),"",IF(AND(A8&lt;&gt;"",ISNUMBER(B8),C8&lt;&gt;"",D8&lt;&gt;"",ISNUMBER(E8),F8&lt;&gt;"",G8&lt;&gt;"",OR(H8="Office",H8="Software",H8="Travel",H8="Other"),OR(I8="Expense",I8="Transfer",I8="Reimbursement",I8="Exclude"),K8="Reviewed",M8&lt;&gt;"",COUNTIF(A$6:A$205,A8)=1,IF(I8="Reimbursement",AND(J8&lt;&gt;"",J8&lt;&gt;A8,COUNTIFS(A$6:A$205,J8,I$6:I$205,"Expense",K$6:K$205,"Reviewed")=1),TRUE),IF(I8="Exclude",N8&lt;&gt;"",TRUE)),"OK","CHECK"))</f>
        <v>OK</v>
      </c>
    </row>
    <row r="9" spans="1:15" x14ac:dyDescent="0.25">
      <c r="A9" s="8" t="str">
        <f>IF('Example Originals'!A9="","",'Example Originals'!A9)</f>
        <v>EMP-1</v>
      </c>
      <c r="B9" s="9">
        <f>IF('Example Originals'!B9="","",'Example Originals'!B9)</f>
        <v>46305</v>
      </c>
      <c r="C9" s="8" t="str">
        <f>IF('Example Originals'!C9="","",'Example Originals'!C9)</f>
        <v>Cedar Rail</v>
      </c>
      <c r="D9" s="8" t="str">
        <f>IF('Example Originals'!D9="","",'Example Originals'!D9)</f>
        <v>Employee-paid business travel receipt</v>
      </c>
      <c r="E9" s="10">
        <f>IF('Example Originals'!E9="","",'Example Originals'!E9)</f>
        <v>-80</v>
      </c>
      <c r="F9" s="8" t="str">
        <f>IF('Example Originals'!F9="","",'Example Originals'!F9)</f>
        <v>Employee claim</v>
      </c>
      <c r="G9" s="8" t="str">
        <f>IF('Example Originals'!G9="","",'Example Originals'!G9)</f>
        <v>Employee claim CL-1; rail receipt TR-1</v>
      </c>
      <c r="H9" s="5" t="s">
        <v>56</v>
      </c>
      <c r="I9" s="5" t="s">
        <v>93</v>
      </c>
      <c r="J9" s="5"/>
      <c r="K9" s="5" t="s">
        <v>94</v>
      </c>
      <c r="L9" s="10">
        <f>IF(AND(I9="Expense",O9="OK"),-E9,0)</f>
        <v>80</v>
      </c>
      <c r="M9" s="5" t="s">
        <v>95</v>
      </c>
      <c r="N9" s="5" t="s">
        <v>100</v>
      </c>
      <c r="O9" s="8" t="str">
        <f>IF(AND(COUNTIF(A9:G9,"?*")+COUNT(A9:G9)=0,COUNTA(H9:K9,M9:N9)=0),"",IF(AND(A9&lt;&gt;"",ISNUMBER(B9),C9&lt;&gt;"",D9&lt;&gt;"",ISNUMBER(E9),F9&lt;&gt;"",G9&lt;&gt;"",OR(H9="Office",H9="Software",H9="Travel",H9="Other"),OR(I9="Expense",I9="Transfer",I9="Reimbursement",I9="Exclude"),K9="Reviewed",M9&lt;&gt;"",COUNTIF(A$6:A$205,A9)=1,IF(I9="Reimbursement",AND(J9&lt;&gt;"",J9&lt;&gt;A9,COUNTIFS(A$6:A$205,J9,I$6:I$205,"Expense",K$6:K$205,"Reviewed")=1),TRUE),IF(I9="Exclude",N9&lt;&gt;"",TRUE)),"OK","CHECK"))</f>
        <v>OK</v>
      </c>
    </row>
    <row r="10" spans="1:15" x14ac:dyDescent="0.25">
      <c r="A10" s="8" t="str">
        <f>IF('Example Originals'!A10="","",'Example Originals'!A10)</f>
        <v>B4</v>
      </c>
      <c r="B10" s="9">
        <f>IF('Example Originals'!B10="","",'Example Originals'!B10)</f>
        <v>46310</v>
      </c>
      <c r="C10" s="8" t="str">
        <f>IF('Example Originals'!C10="","",'Example Originals'!C10)</f>
        <v>Fictional employee</v>
      </c>
      <c r="D10" s="8" t="str">
        <f>IF('Example Originals'!D10="","",'Example Originals'!D10)</f>
        <v>Repay claim EMP-1</v>
      </c>
      <c r="E10" s="10">
        <f>IF('Example Originals'!E10="","",'Example Originals'!E10)</f>
        <v>-80</v>
      </c>
      <c r="F10" s="8" t="str">
        <f>IF('Example Originals'!F10="","",'Example Originals'!F10)</f>
        <v>Business checking</v>
      </c>
      <c r="G10" s="8" t="str">
        <f>IF('Example Originals'!G10="","",'Example Originals'!G10)</f>
        <v>BANK-OCT row 4; approved settlement CL-1</v>
      </c>
      <c r="H10" s="5" t="s">
        <v>56</v>
      </c>
      <c r="I10" s="5" t="s">
        <v>101</v>
      </c>
      <c r="J10" s="5" t="s">
        <v>74</v>
      </c>
      <c r="K10" s="5" t="s">
        <v>94</v>
      </c>
      <c r="L10" s="10">
        <f>IF(AND(I10="Expense",O10="OK"),-E10,0)</f>
        <v>0</v>
      </c>
      <c r="M10" s="5" t="s">
        <v>95</v>
      </c>
      <c r="N10" s="5" t="s">
        <v>102</v>
      </c>
      <c r="O10" s="8" t="str">
        <f>IF(AND(COUNTIF(A10:G10,"?*")+COUNT(A10:G10)=0,COUNTA(H10:K10,M10:N10)=0),"",IF(AND(A10&lt;&gt;"",ISNUMBER(B10),C10&lt;&gt;"",D10&lt;&gt;"",ISNUMBER(E10),F10&lt;&gt;"",G10&lt;&gt;"",OR(H10="Office",H10="Software",H10="Travel",H10="Other"),OR(I10="Expense",I10="Transfer",I10="Reimbursement",I10="Exclude"),K10="Reviewed",M10&lt;&gt;"",COUNTIF(A$6:A$205,A10)=1,IF(I10="Reimbursement",AND(J10&lt;&gt;"",J10&lt;&gt;A10,COUNTIFS(A$6:A$205,J10,I$6:I$205,"Expense",K$6:K$205,"Reviewed")=1),TRUE),IF(I10="Exclude",N10&lt;&gt;"",TRUE)),"OK","CHECK"))</f>
        <v>OK</v>
      </c>
    </row>
    <row r="11" spans="1:15" x14ac:dyDescent="0.25">
      <c r="A11" s="8" t="str">
        <f>IF('Example Originals'!A11="","",'Example Originals'!A11)</f>
        <v>B5</v>
      </c>
      <c r="B11" s="9">
        <f>IF('Example Originals'!B11="","",'Example Originals'!B11)</f>
        <v>46315</v>
      </c>
      <c r="C11" s="8" t="str">
        <f>IF('Example Originals'!C11="","",'Example Originals'!C11)</f>
        <v>Cedar Paper Supply</v>
      </c>
      <c r="D11" s="8" t="str">
        <f>IF('Example Originals'!D11="","",'Example Originals'!D11)</f>
        <v>Partial office refund</v>
      </c>
      <c r="E11" s="10">
        <f>IF('Example Originals'!E11="","",'Example Originals'!E11)</f>
        <v>20</v>
      </c>
      <c r="F11" s="8" t="str">
        <f>IF('Example Originals'!F11="","",'Example Originals'!F11)</f>
        <v>Business checking</v>
      </c>
      <c r="G11" s="8" t="str">
        <f>IF('Example Originals'!G11="","",'Example Originals'!G11)</f>
        <v>BANK-OCT row 5; credit note CN-1</v>
      </c>
      <c r="H11" s="5" t="s">
        <v>54</v>
      </c>
      <c r="I11" s="5" t="s">
        <v>93</v>
      </c>
      <c r="J11" s="5" t="s">
        <v>61</v>
      </c>
      <c r="K11" s="5" t="s">
        <v>94</v>
      </c>
      <c r="L11" s="10">
        <f>IF(AND(I11="Expense",O11="OK"),-E11,0)</f>
        <v>-20</v>
      </c>
      <c r="M11" s="5" t="s">
        <v>95</v>
      </c>
      <c r="N11" s="5" t="s">
        <v>103</v>
      </c>
      <c r="O11" s="8" t="str">
        <f>IF(AND(COUNTIF(A11:G11,"?*")+COUNT(A11:G11)=0,COUNTA(H11:K11,M11:N11)=0),"",IF(AND(A11&lt;&gt;"",ISNUMBER(B11),C11&lt;&gt;"",D11&lt;&gt;"",ISNUMBER(E11),F11&lt;&gt;"",G11&lt;&gt;"",OR(H11="Office",H11="Software",H11="Travel",H11="Other"),OR(I11="Expense",I11="Transfer",I11="Reimbursement",I11="Exclude"),K11="Reviewed",M11&lt;&gt;"",COUNTIF(A$6:A$205,A11)=1,IF(I11="Reimbursement",AND(J11&lt;&gt;"",J11&lt;&gt;A11,COUNTIFS(A$6:A$205,J11,I$6:I$205,"Expense",K$6:K$205,"Reviewed")=1),TRUE),IF(I11="Exclude",N11&lt;&gt;"",TRUE)),"OK","CHECK"))</f>
        <v>OK</v>
      </c>
    </row>
    <row r="12" spans="1:15" x14ac:dyDescent="0.25">
      <c r="A12" s="8" t="str">
        <f>IF('Example Originals'!A12="","",'Example Originals'!A12)</f>
        <v>B6</v>
      </c>
      <c r="B12" s="9">
        <f>IF('Example Originals'!B12="","",'Example Originals'!B12)</f>
        <v>46320</v>
      </c>
      <c r="C12" s="8" t="str">
        <f>IF('Example Originals'!C12="","",'Example Originals'!C12)</f>
        <v>Cedar Paper Supply</v>
      </c>
      <c r="D12" s="8" t="str">
        <f>IF('Example Originals'!D12="","",'Example Originals'!D12)</f>
        <v>Second legitimate equal office purchase</v>
      </c>
      <c r="E12" s="10">
        <f>IF('Example Originals'!E12="","",'Example Originals'!E12)</f>
        <v>-120</v>
      </c>
      <c r="F12" s="8" t="str">
        <f>IF('Example Originals'!F12="","",'Example Originals'!F12)</f>
        <v>Business checking</v>
      </c>
      <c r="G12" s="8" t="str">
        <f>IF('Example Originals'!G12="","",'Example Originals'!G12)</f>
        <v>BANK-OCT row 6; invoice OFF-2</v>
      </c>
      <c r="H12" s="5" t="s">
        <v>54</v>
      </c>
      <c r="I12" s="5" t="s">
        <v>93</v>
      </c>
      <c r="J12" s="5"/>
      <c r="K12" s="5" t="s">
        <v>94</v>
      </c>
      <c r="L12" s="10">
        <f>IF(AND(I12="Expense",O12="OK"),-E12,0)</f>
        <v>120</v>
      </c>
      <c r="M12" s="5" t="s">
        <v>95</v>
      </c>
      <c r="N12" s="5" t="s">
        <v>104</v>
      </c>
      <c r="O12" s="8" t="str">
        <f>IF(AND(COUNTIF(A12:G12,"?*")+COUNT(A12:G12)=0,COUNTA(H12:K12,M12:N12)=0),"",IF(AND(A12&lt;&gt;"",ISNUMBER(B12),C12&lt;&gt;"",D12&lt;&gt;"",ISNUMBER(E12),F12&lt;&gt;"",G12&lt;&gt;"",OR(H12="Office",H12="Software",H12="Travel",H12="Other"),OR(I12="Expense",I12="Transfer",I12="Reimbursement",I12="Exclude"),K12="Reviewed",M12&lt;&gt;"",COUNTIF(A$6:A$205,A12)=1,IF(I12="Reimbursement",AND(J12&lt;&gt;"",J12&lt;&gt;A12,COUNTIFS(A$6:A$205,J12,I$6:I$205,"Expense",K$6:K$205,"Reviewed")=1),TRUE),IF(I12="Exclude",N12&lt;&gt;"",TRUE)),"OK","CHECK"))</f>
        <v>OK</v>
      </c>
    </row>
    <row r="13" spans="1:15" x14ac:dyDescent="0.25">
      <c r="A13" s="8" t="str">
        <f>IF('Example Originals'!A13="","",'Example Originals'!A13)</f>
        <v>B7</v>
      </c>
      <c r="B13" s="9">
        <f>IF('Example Originals'!B13="","",'Example Originals'!B13)</f>
        <v>46331</v>
      </c>
      <c r="C13" s="8" t="str">
        <f>IF('Example Originals'!C13="","",'Example Originals'!C13)</f>
        <v>Cedar Software</v>
      </c>
      <c r="D13" s="8" t="str">
        <f>IF('Example Originals'!D13="","",'Example Originals'!D13)</f>
        <v>November subscription</v>
      </c>
      <c r="E13" s="10">
        <f>IF('Example Originals'!E13="","",'Example Originals'!E13)</f>
        <v>-40</v>
      </c>
      <c r="F13" s="8" t="str">
        <f>IF('Example Originals'!F13="","",'Example Originals'!F13)</f>
        <v>Business checking</v>
      </c>
      <c r="G13" s="8" t="str">
        <f>IF('Example Originals'!G13="","",'Example Originals'!G13)</f>
        <v>BANK-NOV row 1; invoice SOFT-11</v>
      </c>
      <c r="H13" s="5" t="s">
        <v>55</v>
      </c>
      <c r="I13" s="5" t="s">
        <v>93</v>
      </c>
      <c r="J13" s="5"/>
      <c r="K13" s="5" t="s">
        <v>94</v>
      </c>
      <c r="L13" s="10">
        <f>IF(AND(I13="Expense",O13="OK"),-E13,0)</f>
        <v>40</v>
      </c>
      <c r="M13" s="5" t="s">
        <v>95</v>
      </c>
      <c r="N13" s="5" t="s">
        <v>105</v>
      </c>
      <c r="O13" s="8" t="str">
        <f>IF(AND(COUNTIF(A13:G13,"?*")+COUNT(A13:G13)=0,COUNTA(H13:K13,M13:N13)=0),"",IF(AND(A13&lt;&gt;"",ISNUMBER(B13),C13&lt;&gt;"",D13&lt;&gt;"",ISNUMBER(E13),F13&lt;&gt;"",G13&lt;&gt;"",OR(H13="Office",H13="Software",H13="Travel",H13="Other"),OR(I13="Expense",I13="Transfer",I13="Reimbursement",I13="Exclude"),K13="Reviewed",M13&lt;&gt;"",COUNTIF(A$6:A$205,A13)=1,IF(I13="Reimbursement",AND(J13&lt;&gt;"",J13&lt;&gt;A13,COUNTIFS(A$6:A$205,J13,I$6:I$205,"Expense",K$6:K$205,"Reviewed")=1),TRUE),IF(I13="Exclude",N13&lt;&gt;"",TRUE)),"OK","CHECK"))</f>
        <v>OK</v>
      </c>
    </row>
    <row r="14" spans="1:15" x14ac:dyDescent="0.25">
      <c r="A14" s="8" t="str">
        <f>IF('Example Originals'!A14="","",'Example Originals'!A14)</f>
        <v/>
      </c>
      <c r="B14" s="9" t="str">
        <f>IF('Example Originals'!B14="","",'Example Originals'!B14)</f>
        <v/>
      </c>
      <c r="C14" s="8" t="str">
        <f>IF('Example Originals'!C14="","",'Example Originals'!C14)</f>
        <v/>
      </c>
      <c r="D14" s="8" t="str">
        <f>IF('Example Originals'!D14="","",'Example Originals'!D14)</f>
        <v/>
      </c>
      <c r="E14" s="10" t="str">
        <f>IF('Example Originals'!E14="","",'Example Originals'!E14)</f>
        <v/>
      </c>
      <c r="F14" s="8" t="str">
        <f>IF('Example Originals'!F14="","",'Example Originals'!F14)</f>
        <v/>
      </c>
      <c r="G14" s="8" t="str">
        <f>IF('Example Originals'!G14="","",'Example Originals'!G14)</f>
        <v/>
      </c>
      <c r="H14" s="5"/>
      <c r="I14" s="5"/>
      <c r="J14" s="5"/>
      <c r="K14" s="5"/>
      <c r="L14" s="10">
        <f>IF(AND(I14="Expense",O14="OK"),-E14,0)</f>
        <v>0</v>
      </c>
      <c r="M14" s="5"/>
      <c r="N14" s="5"/>
      <c r="O14" s="8" t="str">
        <f>IF(AND(COUNTIF(A14:G14,"?*")+COUNT(A14:G14)=0,COUNTA(H14:K14,M14:N14)=0),"",IF(AND(A14&lt;&gt;"",ISNUMBER(B14),C14&lt;&gt;"",D14&lt;&gt;"",ISNUMBER(E14),F14&lt;&gt;"",G14&lt;&gt;"",OR(H14="Office",H14="Software",H14="Travel",H14="Other"),OR(I14="Expense",I14="Transfer",I14="Reimbursement",I14="Exclude"),K14="Reviewed",M14&lt;&gt;"",COUNTIF(A$6:A$205,A14)=1,IF(I14="Reimbursement",AND(J14&lt;&gt;"",J14&lt;&gt;A14,COUNTIFS(A$6:A$205,J14,I$6:I$205,"Expense",K$6:K$205,"Reviewed")=1),TRUE),IF(I14="Exclude",N14&lt;&gt;"",TRUE)),"OK","CHECK"))</f>
        <v/>
      </c>
    </row>
    <row r="15" spans="1:15" x14ac:dyDescent="0.25">
      <c r="A15" s="8" t="str">
        <f>IF('Example Originals'!A15="","",'Example Originals'!A15)</f>
        <v/>
      </c>
      <c r="B15" s="9" t="str">
        <f>IF('Example Originals'!B15="","",'Example Originals'!B15)</f>
        <v/>
      </c>
      <c r="C15" s="8" t="str">
        <f>IF('Example Originals'!C15="","",'Example Originals'!C15)</f>
        <v/>
      </c>
      <c r="D15" s="8" t="str">
        <f>IF('Example Originals'!D15="","",'Example Originals'!D15)</f>
        <v/>
      </c>
      <c r="E15" s="10" t="str">
        <f>IF('Example Originals'!E15="","",'Example Originals'!E15)</f>
        <v/>
      </c>
      <c r="F15" s="8" t="str">
        <f>IF('Example Originals'!F15="","",'Example Originals'!F15)</f>
        <v/>
      </c>
      <c r="G15" s="8" t="str">
        <f>IF('Example Originals'!G15="","",'Example Originals'!G15)</f>
        <v/>
      </c>
      <c r="H15" s="5"/>
      <c r="I15" s="5"/>
      <c r="J15" s="5"/>
      <c r="K15" s="5"/>
      <c r="L15" s="10">
        <f>IF(AND(I15="Expense",O15="OK"),-E15,0)</f>
        <v>0</v>
      </c>
      <c r="M15" s="5"/>
      <c r="N15" s="5"/>
      <c r="O15" s="8" t="str">
        <f>IF(AND(COUNTIF(A15:G15,"?*")+COUNT(A15:G15)=0,COUNTA(H15:K15,M15:N15)=0),"",IF(AND(A15&lt;&gt;"",ISNUMBER(B15),C15&lt;&gt;"",D15&lt;&gt;"",ISNUMBER(E15),F15&lt;&gt;"",G15&lt;&gt;"",OR(H15="Office",H15="Software",H15="Travel",H15="Other"),OR(I15="Expense",I15="Transfer",I15="Reimbursement",I15="Exclude"),K15="Reviewed",M15&lt;&gt;"",COUNTIF(A$6:A$205,A15)=1,IF(I15="Reimbursement",AND(J15&lt;&gt;"",J15&lt;&gt;A15,COUNTIFS(A$6:A$205,J15,I$6:I$205,"Expense",K$6:K$205,"Reviewed")=1),TRUE),IF(I15="Exclude",N15&lt;&gt;"",TRUE)),"OK","CHECK"))</f>
        <v/>
      </c>
    </row>
    <row r="16" spans="1:15" x14ac:dyDescent="0.25">
      <c r="A16" s="8" t="str">
        <f>IF('Example Originals'!A16="","",'Example Originals'!A16)</f>
        <v/>
      </c>
      <c r="B16" s="9" t="str">
        <f>IF('Example Originals'!B16="","",'Example Originals'!B16)</f>
        <v/>
      </c>
      <c r="C16" s="8" t="str">
        <f>IF('Example Originals'!C16="","",'Example Originals'!C16)</f>
        <v/>
      </c>
      <c r="D16" s="8" t="str">
        <f>IF('Example Originals'!D16="","",'Example Originals'!D16)</f>
        <v/>
      </c>
      <c r="E16" s="10" t="str">
        <f>IF('Example Originals'!E16="","",'Example Originals'!E16)</f>
        <v/>
      </c>
      <c r="F16" s="8" t="str">
        <f>IF('Example Originals'!F16="","",'Example Originals'!F16)</f>
        <v/>
      </c>
      <c r="G16" s="8" t="str">
        <f>IF('Example Originals'!G16="","",'Example Originals'!G16)</f>
        <v/>
      </c>
      <c r="H16" s="5"/>
      <c r="I16" s="5"/>
      <c r="J16" s="5"/>
      <c r="K16" s="5"/>
      <c r="L16" s="10">
        <f>IF(AND(I16="Expense",O16="OK"),-E16,0)</f>
        <v>0</v>
      </c>
      <c r="M16" s="5"/>
      <c r="N16" s="5"/>
      <c r="O16" s="8" t="str">
        <f>IF(AND(COUNTIF(A16:G16,"?*")+COUNT(A16:G16)=0,COUNTA(H16:K16,M16:N16)=0),"",IF(AND(A16&lt;&gt;"",ISNUMBER(B16),C16&lt;&gt;"",D16&lt;&gt;"",ISNUMBER(E16),F16&lt;&gt;"",G16&lt;&gt;"",OR(H16="Office",H16="Software",H16="Travel",H16="Other"),OR(I16="Expense",I16="Transfer",I16="Reimbursement",I16="Exclude"),K16="Reviewed",M16&lt;&gt;"",COUNTIF(A$6:A$205,A16)=1,IF(I16="Reimbursement",AND(J16&lt;&gt;"",J16&lt;&gt;A16,COUNTIFS(A$6:A$205,J16,I$6:I$205,"Expense",K$6:K$205,"Reviewed")=1),TRUE),IF(I16="Exclude",N16&lt;&gt;"",TRUE)),"OK","CHECK"))</f>
        <v/>
      </c>
    </row>
    <row r="17" spans="1:15" x14ac:dyDescent="0.25">
      <c r="A17" s="8" t="str">
        <f>IF('Example Originals'!A17="","",'Example Originals'!A17)</f>
        <v/>
      </c>
      <c r="B17" s="9" t="str">
        <f>IF('Example Originals'!B17="","",'Example Originals'!B17)</f>
        <v/>
      </c>
      <c r="C17" s="8" t="str">
        <f>IF('Example Originals'!C17="","",'Example Originals'!C17)</f>
        <v/>
      </c>
      <c r="D17" s="8" t="str">
        <f>IF('Example Originals'!D17="","",'Example Originals'!D17)</f>
        <v/>
      </c>
      <c r="E17" s="10" t="str">
        <f>IF('Example Originals'!E17="","",'Example Originals'!E17)</f>
        <v/>
      </c>
      <c r="F17" s="8" t="str">
        <f>IF('Example Originals'!F17="","",'Example Originals'!F17)</f>
        <v/>
      </c>
      <c r="G17" s="8" t="str">
        <f>IF('Example Originals'!G17="","",'Example Originals'!G17)</f>
        <v/>
      </c>
      <c r="H17" s="5"/>
      <c r="I17" s="5"/>
      <c r="J17" s="5"/>
      <c r="K17" s="5"/>
      <c r="L17" s="10">
        <f>IF(AND(I17="Expense",O17="OK"),-E17,0)</f>
        <v>0</v>
      </c>
      <c r="M17" s="5"/>
      <c r="N17" s="5"/>
      <c r="O17" s="8" t="str">
        <f>IF(AND(COUNTIF(A17:G17,"?*")+COUNT(A17:G17)=0,COUNTA(H17:K17,M17:N17)=0),"",IF(AND(A17&lt;&gt;"",ISNUMBER(B17),C17&lt;&gt;"",D17&lt;&gt;"",ISNUMBER(E17),F17&lt;&gt;"",G17&lt;&gt;"",OR(H17="Office",H17="Software",H17="Travel",H17="Other"),OR(I17="Expense",I17="Transfer",I17="Reimbursement",I17="Exclude"),K17="Reviewed",M17&lt;&gt;"",COUNTIF(A$6:A$205,A17)=1,IF(I17="Reimbursement",AND(J17&lt;&gt;"",J17&lt;&gt;A17,COUNTIFS(A$6:A$205,J17,I$6:I$205,"Expense",K$6:K$205,"Reviewed")=1),TRUE),IF(I17="Exclude",N17&lt;&gt;"",TRUE)),"OK","CHECK"))</f>
        <v/>
      </c>
    </row>
    <row r="18" spans="1:15" x14ac:dyDescent="0.25">
      <c r="A18" s="8" t="str">
        <f>IF('Example Originals'!A18="","",'Example Originals'!A18)</f>
        <v/>
      </c>
      <c r="B18" s="9" t="str">
        <f>IF('Example Originals'!B18="","",'Example Originals'!B18)</f>
        <v/>
      </c>
      <c r="C18" s="8" t="str">
        <f>IF('Example Originals'!C18="","",'Example Originals'!C18)</f>
        <v/>
      </c>
      <c r="D18" s="8" t="str">
        <f>IF('Example Originals'!D18="","",'Example Originals'!D18)</f>
        <v/>
      </c>
      <c r="E18" s="10" t="str">
        <f>IF('Example Originals'!E18="","",'Example Originals'!E18)</f>
        <v/>
      </c>
      <c r="F18" s="8" t="str">
        <f>IF('Example Originals'!F18="","",'Example Originals'!F18)</f>
        <v/>
      </c>
      <c r="G18" s="8" t="str">
        <f>IF('Example Originals'!G18="","",'Example Originals'!G18)</f>
        <v/>
      </c>
      <c r="H18" s="5"/>
      <c r="I18" s="5"/>
      <c r="J18" s="5"/>
      <c r="K18" s="5"/>
      <c r="L18" s="10">
        <f>IF(AND(I18="Expense",O18="OK"),-E18,0)</f>
        <v>0</v>
      </c>
      <c r="M18" s="5"/>
      <c r="N18" s="5"/>
      <c r="O18" s="8" t="str">
        <f>IF(AND(COUNTIF(A18:G18,"?*")+COUNT(A18:G18)=0,COUNTA(H18:K18,M18:N18)=0),"",IF(AND(A18&lt;&gt;"",ISNUMBER(B18),C18&lt;&gt;"",D18&lt;&gt;"",ISNUMBER(E18),F18&lt;&gt;"",G18&lt;&gt;"",OR(H18="Office",H18="Software",H18="Travel",H18="Other"),OR(I18="Expense",I18="Transfer",I18="Reimbursement",I18="Exclude"),K18="Reviewed",M18&lt;&gt;"",COUNTIF(A$6:A$205,A18)=1,IF(I18="Reimbursement",AND(J18&lt;&gt;"",J18&lt;&gt;A18,COUNTIFS(A$6:A$205,J18,I$6:I$205,"Expense",K$6:K$205,"Reviewed")=1),TRUE),IF(I18="Exclude",N18&lt;&gt;"",TRUE)),"OK","CHECK"))</f>
        <v/>
      </c>
    </row>
    <row r="19" spans="1:15" x14ac:dyDescent="0.25">
      <c r="A19" s="8" t="str">
        <f>IF('Example Originals'!A19="","",'Example Originals'!A19)</f>
        <v/>
      </c>
      <c r="B19" s="9" t="str">
        <f>IF('Example Originals'!B19="","",'Example Originals'!B19)</f>
        <v/>
      </c>
      <c r="C19" s="8" t="str">
        <f>IF('Example Originals'!C19="","",'Example Originals'!C19)</f>
        <v/>
      </c>
      <c r="D19" s="8" t="str">
        <f>IF('Example Originals'!D19="","",'Example Originals'!D19)</f>
        <v/>
      </c>
      <c r="E19" s="10" t="str">
        <f>IF('Example Originals'!E19="","",'Example Originals'!E19)</f>
        <v/>
      </c>
      <c r="F19" s="8" t="str">
        <f>IF('Example Originals'!F19="","",'Example Originals'!F19)</f>
        <v/>
      </c>
      <c r="G19" s="8" t="str">
        <f>IF('Example Originals'!G19="","",'Example Originals'!G19)</f>
        <v/>
      </c>
      <c r="H19" s="5"/>
      <c r="I19" s="5"/>
      <c r="J19" s="5"/>
      <c r="K19" s="5"/>
      <c r="L19" s="10">
        <f>IF(AND(I19="Expense",O19="OK"),-E19,0)</f>
        <v>0</v>
      </c>
      <c r="M19" s="5"/>
      <c r="N19" s="5"/>
      <c r="O19" s="8" t="str">
        <f>IF(AND(COUNTIF(A19:G19,"?*")+COUNT(A19:G19)=0,COUNTA(H19:K19,M19:N19)=0),"",IF(AND(A19&lt;&gt;"",ISNUMBER(B19),C19&lt;&gt;"",D19&lt;&gt;"",ISNUMBER(E19),F19&lt;&gt;"",G19&lt;&gt;"",OR(H19="Office",H19="Software",H19="Travel",H19="Other"),OR(I19="Expense",I19="Transfer",I19="Reimbursement",I19="Exclude"),K19="Reviewed",M19&lt;&gt;"",COUNTIF(A$6:A$205,A19)=1,IF(I19="Reimbursement",AND(J19&lt;&gt;"",J19&lt;&gt;A19,COUNTIFS(A$6:A$205,J19,I$6:I$205,"Expense",K$6:K$205,"Reviewed")=1),TRUE),IF(I19="Exclude",N19&lt;&gt;"",TRUE)),"OK","CHECK"))</f>
        <v/>
      </c>
    </row>
    <row r="20" spans="1:15" x14ac:dyDescent="0.25">
      <c r="A20" s="8" t="str">
        <f>IF('Example Originals'!A20="","",'Example Originals'!A20)</f>
        <v/>
      </c>
      <c r="B20" s="9" t="str">
        <f>IF('Example Originals'!B20="","",'Example Originals'!B20)</f>
        <v/>
      </c>
      <c r="C20" s="8" t="str">
        <f>IF('Example Originals'!C20="","",'Example Originals'!C20)</f>
        <v/>
      </c>
      <c r="D20" s="8" t="str">
        <f>IF('Example Originals'!D20="","",'Example Originals'!D20)</f>
        <v/>
      </c>
      <c r="E20" s="10" t="str">
        <f>IF('Example Originals'!E20="","",'Example Originals'!E20)</f>
        <v/>
      </c>
      <c r="F20" s="8" t="str">
        <f>IF('Example Originals'!F20="","",'Example Originals'!F20)</f>
        <v/>
      </c>
      <c r="G20" s="8" t="str">
        <f>IF('Example Originals'!G20="","",'Example Originals'!G20)</f>
        <v/>
      </c>
      <c r="H20" s="5"/>
      <c r="I20" s="5"/>
      <c r="J20" s="5"/>
      <c r="K20" s="5"/>
      <c r="L20" s="10">
        <f>IF(AND(I20="Expense",O20="OK"),-E20,0)</f>
        <v>0</v>
      </c>
      <c r="M20" s="5"/>
      <c r="N20" s="5"/>
      <c r="O20" s="8" t="str">
        <f>IF(AND(COUNTIF(A20:G20,"?*")+COUNT(A20:G20)=0,COUNTA(H20:K20,M20:N20)=0),"",IF(AND(A20&lt;&gt;"",ISNUMBER(B20),C20&lt;&gt;"",D20&lt;&gt;"",ISNUMBER(E20),F20&lt;&gt;"",G20&lt;&gt;"",OR(H20="Office",H20="Software",H20="Travel",H20="Other"),OR(I20="Expense",I20="Transfer",I20="Reimbursement",I20="Exclude"),K20="Reviewed",M20&lt;&gt;"",COUNTIF(A$6:A$205,A20)=1,IF(I20="Reimbursement",AND(J20&lt;&gt;"",J20&lt;&gt;A20,COUNTIFS(A$6:A$205,J20,I$6:I$205,"Expense",K$6:K$205,"Reviewed")=1),TRUE),IF(I20="Exclude",N20&lt;&gt;"",TRUE)),"OK","CHECK"))</f>
        <v/>
      </c>
    </row>
    <row r="21" spans="1:15" x14ac:dyDescent="0.25">
      <c r="A21" s="8" t="str">
        <f>IF('Example Originals'!A21="","",'Example Originals'!A21)</f>
        <v/>
      </c>
      <c r="B21" s="9" t="str">
        <f>IF('Example Originals'!B21="","",'Example Originals'!B21)</f>
        <v/>
      </c>
      <c r="C21" s="8" t="str">
        <f>IF('Example Originals'!C21="","",'Example Originals'!C21)</f>
        <v/>
      </c>
      <c r="D21" s="8" t="str">
        <f>IF('Example Originals'!D21="","",'Example Originals'!D21)</f>
        <v/>
      </c>
      <c r="E21" s="10" t="str">
        <f>IF('Example Originals'!E21="","",'Example Originals'!E21)</f>
        <v/>
      </c>
      <c r="F21" s="8" t="str">
        <f>IF('Example Originals'!F21="","",'Example Originals'!F21)</f>
        <v/>
      </c>
      <c r="G21" s="8" t="str">
        <f>IF('Example Originals'!G21="","",'Example Originals'!G21)</f>
        <v/>
      </c>
      <c r="H21" s="5"/>
      <c r="I21" s="5"/>
      <c r="J21" s="5"/>
      <c r="K21" s="5"/>
      <c r="L21" s="10">
        <f>IF(AND(I21="Expense",O21="OK"),-E21,0)</f>
        <v>0</v>
      </c>
      <c r="M21" s="5"/>
      <c r="N21" s="5"/>
      <c r="O21" s="8" t="str">
        <f>IF(AND(COUNTIF(A21:G21,"?*")+COUNT(A21:G21)=0,COUNTA(H21:K21,M21:N21)=0),"",IF(AND(A21&lt;&gt;"",ISNUMBER(B21),C21&lt;&gt;"",D21&lt;&gt;"",ISNUMBER(E21),F21&lt;&gt;"",G21&lt;&gt;"",OR(H21="Office",H21="Software",H21="Travel",H21="Other"),OR(I21="Expense",I21="Transfer",I21="Reimbursement",I21="Exclude"),K21="Reviewed",M21&lt;&gt;"",COUNTIF(A$6:A$205,A21)=1,IF(I21="Reimbursement",AND(J21&lt;&gt;"",J21&lt;&gt;A21,COUNTIFS(A$6:A$205,J21,I$6:I$205,"Expense",K$6:K$205,"Reviewed")=1),TRUE),IF(I21="Exclude",N21&lt;&gt;"",TRUE)),"OK","CHECK"))</f>
        <v/>
      </c>
    </row>
    <row r="22" spans="1:15" x14ac:dyDescent="0.25">
      <c r="A22" s="8" t="str">
        <f>IF('Example Originals'!A22="","",'Example Originals'!A22)</f>
        <v/>
      </c>
      <c r="B22" s="9" t="str">
        <f>IF('Example Originals'!B22="","",'Example Originals'!B22)</f>
        <v/>
      </c>
      <c r="C22" s="8" t="str">
        <f>IF('Example Originals'!C22="","",'Example Originals'!C22)</f>
        <v/>
      </c>
      <c r="D22" s="8" t="str">
        <f>IF('Example Originals'!D22="","",'Example Originals'!D22)</f>
        <v/>
      </c>
      <c r="E22" s="10" t="str">
        <f>IF('Example Originals'!E22="","",'Example Originals'!E22)</f>
        <v/>
      </c>
      <c r="F22" s="8" t="str">
        <f>IF('Example Originals'!F22="","",'Example Originals'!F22)</f>
        <v/>
      </c>
      <c r="G22" s="8" t="str">
        <f>IF('Example Originals'!G22="","",'Example Originals'!G22)</f>
        <v/>
      </c>
      <c r="H22" s="5"/>
      <c r="I22" s="5"/>
      <c r="J22" s="5"/>
      <c r="K22" s="5"/>
      <c r="L22" s="10">
        <f>IF(AND(I22="Expense",O22="OK"),-E22,0)</f>
        <v>0</v>
      </c>
      <c r="M22" s="5"/>
      <c r="N22" s="5"/>
      <c r="O22" s="8" t="str">
        <f>IF(AND(COUNTIF(A22:G22,"?*")+COUNT(A22:G22)=0,COUNTA(H22:K22,M22:N22)=0),"",IF(AND(A22&lt;&gt;"",ISNUMBER(B22),C22&lt;&gt;"",D22&lt;&gt;"",ISNUMBER(E22),F22&lt;&gt;"",G22&lt;&gt;"",OR(H22="Office",H22="Software",H22="Travel",H22="Other"),OR(I22="Expense",I22="Transfer",I22="Reimbursement",I22="Exclude"),K22="Reviewed",M22&lt;&gt;"",COUNTIF(A$6:A$205,A22)=1,IF(I22="Reimbursement",AND(J22&lt;&gt;"",J22&lt;&gt;A22,COUNTIFS(A$6:A$205,J22,I$6:I$205,"Expense",K$6:K$205,"Reviewed")=1),TRUE),IF(I22="Exclude",N22&lt;&gt;"",TRUE)),"OK","CHECK"))</f>
        <v/>
      </c>
    </row>
    <row r="23" spans="1:15" x14ac:dyDescent="0.25">
      <c r="A23" s="8" t="str">
        <f>IF('Example Originals'!A23="","",'Example Originals'!A23)</f>
        <v/>
      </c>
      <c r="B23" s="9" t="str">
        <f>IF('Example Originals'!B23="","",'Example Originals'!B23)</f>
        <v/>
      </c>
      <c r="C23" s="8" t="str">
        <f>IF('Example Originals'!C23="","",'Example Originals'!C23)</f>
        <v/>
      </c>
      <c r="D23" s="8" t="str">
        <f>IF('Example Originals'!D23="","",'Example Originals'!D23)</f>
        <v/>
      </c>
      <c r="E23" s="10" t="str">
        <f>IF('Example Originals'!E23="","",'Example Originals'!E23)</f>
        <v/>
      </c>
      <c r="F23" s="8" t="str">
        <f>IF('Example Originals'!F23="","",'Example Originals'!F23)</f>
        <v/>
      </c>
      <c r="G23" s="8" t="str">
        <f>IF('Example Originals'!G23="","",'Example Originals'!G23)</f>
        <v/>
      </c>
      <c r="H23" s="5"/>
      <c r="I23" s="5"/>
      <c r="J23" s="5"/>
      <c r="K23" s="5"/>
      <c r="L23" s="10">
        <f>IF(AND(I23="Expense",O23="OK"),-E23,0)</f>
        <v>0</v>
      </c>
      <c r="M23" s="5"/>
      <c r="N23" s="5"/>
      <c r="O23" s="8" t="str">
        <f>IF(AND(COUNTIF(A23:G23,"?*")+COUNT(A23:G23)=0,COUNTA(H23:K23,M23:N23)=0),"",IF(AND(A23&lt;&gt;"",ISNUMBER(B23),C23&lt;&gt;"",D23&lt;&gt;"",ISNUMBER(E23),F23&lt;&gt;"",G23&lt;&gt;"",OR(H23="Office",H23="Software",H23="Travel",H23="Other"),OR(I23="Expense",I23="Transfer",I23="Reimbursement",I23="Exclude"),K23="Reviewed",M23&lt;&gt;"",COUNTIF(A$6:A$205,A23)=1,IF(I23="Reimbursement",AND(J23&lt;&gt;"",J23&lt;&gt;A23,COUNTIFS(A$6:A$205,J23,I$6:I$205,"Expense",K$6:K$205,"Reviewed")=1),TRUE),IF(I23="Exclude",N23&lt;&gt;"",TRUE)),"OK","CHECK"))</f>
        <v/>
      </c>
    </row>
    <row r="24" spans="1:15" x14ac:dyDescent="0.25">
      <c r="A24" s="8" t="str">
        <f>IF('Example Originals'!A24="","",'Example Originals'!A24)</f>
        <v/>
      </c>
      <c r="B24" s="9" t="str">
        <f>IF('Example Originals'!B24="","",'Example Originals'!B24)</f>
        <v/>
      </c>
      <c r="C24" s="8" t="str">
        <f>IF('Example Originals'!C24="","",'Example Originals'!C24)</f>
        <v/>
      </c>
      <c r="D24" s="8" t="str">
        <f>IF('Example Originals'!D24="","",'Example Originals'!D24)</f>
        <v/>
      </c>
      <c r="E24" s="10" t="str">
        <f>IF('Example Originals'!E24="","",'Example Originals'!E24)</f>
        <v/>
      </c>
      <c r="F24" s="8" t="str">
        <f>IF('Example Originals'!F24="","",'Example Originals'!F24)</f>
        <v/>
      </c>
      <c r="G24" s="8" t="str">
        <f>IF('Example Originals'!G24="","",'Example Originals'!G24)</f>
        <v/>
      </c>
      <c r="H24" s="5"/>
      <c r="I24" s="5"/>
      <c r="J24" s="5"/>
      <c r="K24" s="5"/>
      <c r="L24" s="10">
        <f>IF(AND(I24="Expense",O24="OK"),-E24,0)</f>
        <v>0</v>
      </c>
      <c r="M24" s="5"/>
      <c r="N24" s="5"/>
      <c r="O24" s="8" t="str">
        <f>IF(AND(COUNTIF(A24:G24,"?*")+COUNT(A24:G24)=0,COUNTA(H24:K24,M24:N24)=0),"",IF(AND(A24&lt;&gt;"",ISNUMBER(B24),C24&lt;&gt;"",D24&lt;&gt;"",ISNUMBER(E24),F24&lt;&gt;"",G24&lt;&gt;"",OR(H24="Office",H24="Software",H24="Travel",H24="Other"),OR(I24="Expense",I24="Transfer",I24="Reimbursement",I24="Exclude"),K24="Reviewed",M24&lt;&gt;"",COUNTIF(A$6:A$205,A24)=1,IF(I24="Reimbursement",AND(J24&lt;&gt;"",J24&lt;&gt;A24,COUNTIFS(A$6:A$205,J24,I$6:I$205,"Expense",K$6:K$205,"Reviewed")=1),TRUE),IF(I24="Exclude",N24&lt;&gt;"",TRUE)),"OK","CHECK"))</f>
        <v/>
      </c>
    </row>
    <row r="25" spans="1:15" x14ac:dyDescent="0.25">
      <c r="A25" s="8" t="str">
        <f>IF('Example Originals'!A25="","",'Example Originals'!A25)</f>
        <v/>
      </c>
      <c r="B25" s="9" t="str">
        <f>IF('Example Originals'!B25="","",'Example Originals'!B25)</f>
        <v/>
      </c>
      <c r="C25" s="8" t="str">
        <f>IF('Example Originals'!C25="","",'Example Originals'!C25)</f>
        <v/>
      </c>
      <c r="D25" s="8" t="str">
        <f>IF('Example Originals'!D25="","",'Example Originals'!D25)</f>
        <v/>
      </c>
      <c r="E25" s="10" t="str">
        <f>IF('Example Originals'!E25="","",'Example Originals'!E25)</f>
        <v/>
      </c>
      <c r="F25" s="8" t="str">
        <f>IF('Example Originals'!F25="","",'Example Originals'!F25)</f>
        <v/>
      </c>
      <c r="G25" s="8" t="str">
        <f>IF('Example Originals'!G25="","",'Example Originals'!G25)</f>
        <v/>
      </c>
      <c r="H25" s="5"/>
      <c r="I25" s="5"/>
      <c r="J25" s="5"/>
      <c r="K25" s="5"/>
      <c r="L25" s="10">
        <f>IF(AND(I25="Expense",O25="OK"),-E25,0)</f>
        <v>0</v>
      </c>
      <c r="M25" s="5"/>
      <c r="N25" s="5"/>
      <c r="O25" s="8" t="str">
        <f>IF(AND(COUNTIF(A25:G25,"?*")+COUNT(A25:G25)=0,COUNTA(H25:K25,M25:N25)=0),"",IF(AND(A25&lt;&gt;"",ISNUMBER(B25),C25&lt;&gt;"",D25&lt;&gt;"",ISNUMBER(E25),F25&lt;&gt;"",G25&lt;&gt;"",OR(H25="Office",H25="Software",H25="Travel",H25="Other"),OR(I25="Expense",I25="Transfer",I25="Reimbursement",I25="Exclude"),K25="Reviewed",M25&lt;&gt;"",COUNTIF(A$6:A$205,A25)=1,IF(I25="Reimbursement",AND(J25&lt;&gt;"",J25&lt;&gt;A25,COUNTIFS(A$6:A$205,J25,I$6:I$205,"Expense",K$6:K$205,"Reviewed")=1),TRUE),IF(I25="Exclude",N25&lt;&gt;"",TRUE)),"OK","CHECK"))</f>
        <v/>
      </c>
    </row>
    <row r="26" spans="1:15" x14ac:dyDescent="0.25">
      <c r="A26" s="8" t="str">
        <f>IF('Example Originals'!A26="","",'Example Originals'!A26)</f>
        <v/>
      </c>
      <c r="B26" s="9" t="str">
        <f>IF('Example Originals'!B26="","",'Example Originals'!B26)</f>
        <v/>
      </c>
      <c r="C26" s="8" t="str">
        <f>IF('Example Originals'!C26="","",'Example Originals'!C26)</f>
        <v/>
      </c>
      <c r="D26" s="8" t="str">
        <f>IF('Example Originals'!D26="","",'Example Originals'!D26)</f>
        <v/>
      </c>
      <c r="E26" s="10" t="str">
        <f>IF('Example Originals'!E26="","",'Example Originals'!E26)</f>
        <v/>
      </c>
      <c r="F26" s="8" t="str">
        <f>IF('Example Originals'!F26="","",'Example Originals'!F26)</f>
        <v/>
      </c>
      <c r="G26" s="8" t="str">
        <f>IF('Example Originals'!G26="","",'Example Originals'!G26)</f>
        <v/>
      </c>
      <c r="H26" s="5"/>
      <c r="I26" s="5"/>
      <c r="J26" s="5"/>
      <c r="K26" s="5"/>
      <c r="L26" s="10">
        <f>IF(AND(I26="Expense",O26="OK"),-E26,0)</f>
        <v>0</v>
      </c>
      <c r="M26" s="5"/>
      <c r="N26" s="5"/>
      <c r="O26" s="8" t="str">
        <f>IF(AND(COUNTIF(A26:G26,"?*")+COUNT(A26:G26)=0,COUNTA(H26:K26,M26:N26)=0),"",IF(AND(A26&lt;&gt;"",ISNUMBER(B26),C26&lt;&gt;"",D26&lt;&gt;"",ISNUMBER(E26),F26&lt;&gt;"",G26&lt;&gt;"",OR(H26="Office",H26="Software",H26="Travel",H26="Other"),OR(I26="Expense",I26="Transfer",I26="Reimbursement",I26="Exclude"),K26="Reviewed",M26&lt;&gt;"",COUNTIF(A$6:A$205,A26)=1,IF(I26="Reimbursement",AND(J26&lt;&gt;"",J26&lt;&gt;A26,COUNTIFS(A$6:A$205,J26,I$6:I$205,"Expense",K$6:K$205,"Reviewed")=1),TRUE),IF(I26="Exclude",N26&lt;&gt;"",TRUE)),"OK","CHECK"))</f>
        <v/>
      </c>
    </row>
    <row r="27" spans="1:15" x14ac:dyDescent="0.25">
      <c r="A27" s="8" t="str">
        <f>IF('Example Originals'!A27="","",'Example Originals'!A27)</f>
        <v/>
      </c>
      <c r="B27" s="9" t="str">
        <f>IF('Example Originals'!B27="","",'Example Originals'!B27)</f>
        <v/>
      </c>
      <c r="C27" s="8" t="str">
        <f>IF('Example Originals'!C27="","",'Example Originals'!C27)</f>
        <v/>
      </c>
      <c r="D27" s="8" t="str">
        <f>IF('Example Originals'!D27="","",'Example Originals'!D27)</f>
        <v/>
      </c>
      <c r="E27" s="10" t="str">
        <f>IF('Example Originals'!E27="","",'Example Originals'!E27)</f>
        <v/>
      </c>
      <c r="F27" s="8" t="str">
        <f>IF('Example Originals'!F27="","",'Example Originals'!F27)</f>
        <v/>
      </c>
      <c r="G27" s="8" t="str">
        <f>IF('Example Originals'!G27="","",'Example Originals'!G27)</f>
        <v/>
      </c>
      <c r="H27" s="5"/>
      <c r="I27" s="5"/>
      <c r="J27" s="5"/>
      <c r="K27" s="5"/>
      <c r="L27" s="10">
        <f>IF(AND(I27="Expense",O27="OK"),-E27,0)</f>
        <v>0</v>
      </c>
      <c r="M27" s="5"/>
      <c r="N27" s="5"/>
      <c r="O27" s="8" t="str">
        <f>IF(AND(COUNTIF(A27:G27,"?*")+COUNT(A27:G27)=0,COUNTA(H27:K27,M27:N27)=0),"",IF(AND(A27&lt;&gt;"",ISNUMBER(B27),C27&lt;&gt;"",D27&lt;&gt;"",ISNUMBER(E27),F27&lt;&gt;"",G27&lt;&gt;"",OR(H27="Office",H27="Software",H27="Travel",H27="Other"),OR(I27="Expense",I27="Transfer",I27="Reimbursement",I27="Exclude"),K27="Reviewed",M27&lt;&gt;"",COUNTIF(A$6:A$205,A27)=1,IF(I27="Reimbursement",AND(J27&lt;&gt;"",J27&lt;&gt;A27,COUNTIFS(A$6:A$205,J27,I$6:I$205,"Expense",K$6:K$205,"Reviewed")=1),TRUE),IF(I27="Exclude",N27&lt;&gt;"",TRUE)),"OK","CHECK"))</f>
        <v/>
      </c>
    </row>
    <row r="28" spans="1:15" x14ac:dyDescent="0.25">
      <c r="A28" s="8" t="str">
        <f>IF('Example Originals'!A28="","",'Example Originals'!A28)</f>
        <v/>
      </c>
      <c r="B28" s="9" t="str">
        <f>IF('Example Originals'!B28="","",'Example Originals'!B28)</f>
        <v/>
      </c>
      <c r="C28" s="8" t="str">
        <f>IF('Example Originals'!C28="","",'Example Originals'!C28)</f>
        <v/>
      </c>
      <c r="D28" s="8" t="str">
        <f>IF('Example Originals'!D28="","",'Example Originals'!D28)</f>
        <v/>
      </c>
      <c r="E28" s="10" t="str">
        <f>IF('Example Originals'!E28="","",'Example Originals'!E28)</f>
        <v/>
      </c>
      <c r="F28" s="8" t="str">
        <f>IF('Example Originals'!F28="","",'Example Originals'!F28)</f>
        <v/>
      </c>
      <c r="G28" s="8" t="str">
        <f>IF('Example Originals'!G28="","",'Example Originals'!G28)</f>
        <v/>
      </c>
      <c r="H28" s="5"/>
      <c r="I28" s="5"/>
      <c r="J28" s="5"/>
      <c r="K28" s="5"/>
      <c r="L28" s="10">
        <f>IF(AND(I28="Expense",O28="OK"),-E28,0)</f>
        <v>0</v>
      </c>
      <c r="M28" s="5"/>
      <c r="N28" s="5"/>
      <c r="O28" s="8" t="str">
        <f>IF(AND(COUNTIF(A28:G28,"?*")+COUNT(A28:G28)=0,COUNTA(H28:K28,M28:N28)=0),"",IF(AND(A28&lt;&gt;"",ISNUMBER(B28),C28&lt;&gt;"",D28&lt;&gt;"",ISNUMBER(E28),F28&lt;&gt;"",G28&lt;&gt;"",OR(H28="Office",H28="Software",H28="Travel",H28="Other"),OR(I28="Expense",I28="Transfer",I28="Reimbursement",I28="Exclude"),K28="Reviewed",M28&lt;&gt;"",COUNTIF(A$6:A$205,A28)=1,IF(I28="Reimbursement",AND(J28&lt;&gt;"",J28&lt;&gt;A28,COUNTIFS(A$6:A$205,J28,I$6:I$205,"Expense",K$6:K$205,"Reviewed")=1),TRUE),IF(I28="Exclude",N28&lt;&gt;"",TRUE)),"OK","CHECK"))</f>
        <v/>
      </c>
    </row>
    <row r="29" spans="1:15" x14ac:dyDescent="0.25">
      <c r="A29" s="8" t="str">
        <f>IF('Example Originals'!A29="","",'Example Originals'!A29)</f>
        <v/>
      </c>
      <c r="B29" s="9" t="str">
        <f>IF('Example Originals'!B29="","",'Example Originals'!B29)</f>
        <v/>
      </c>
      <c r="C29" s="8" t="str">
        <f>IF('Example Originals'!C29="","",'Example Originals'!C29)</f>
        <v/>
      </c>
      <c r="D29" s="8" t="str">
        <f>IF('Example Originals'!D29="","",'Example Originals'!D29)</f>
        <v/>
      </c>
      <c r="E29" s="10" t="str">
        <f>IF('Example Originals'!E29="","",'Example Originals'!E29)</f>
        <v/>
      </c>
      <c r="F29" s="8" t="str">
        <f>IF('Example Originals'!F29="","",'Example Originals'!F29)</f>
        <v/>
      </c>
      <c r="G29" s="8" t="str">
        <f>IF('Example Originals'!G29="","",'Example Originals'!G29)</f>
        <v/>
      </c>
      <c r="H29" s="5"/>
      <c r="I29" s="5"/>
      <c r="J29" s="5"/>
      <c r="K29" s="5"/>
      <c r="L29" s="10">
        <f>IF(AND(I29="Expense",O29="OK"),-E29,0)</f>
        <v>0</v>
      </c>
      <c r="M29" s="5"/>
      <c r="N29" s="5"/>
      <c r="O29" s="8" t="str">
        <f>IF(AND(COUNTIF(A29:G29,"?*")+COUNT(A29:G29)=0,COUNTA(H29:K29,M29:N29)=0),"",IF(AND(A29&lt;&gt;"",ISNUMBER(B29),C29&lt;&gt;"",D29&lt;&gt;"",ISNUMBER(E29),F29&lt;&gt;"",G29&lt;&gt;"",OR(H29="Office",H29="Software",H29="Travel",H29="Other"),OR(I29="Expense",I29="Transfer",I29="Reimbursement",I29="Exclude"),K29="Reviewed",M29&lt;&gt;"",COUNTIF(A$6:A$205,A29)=1,IF(I29="Reimbursement",AND(J29&lt;&gt;"",J29&lt;&gt;A29,COUNTIFS(A$6:A$205,J29,I$6:I$205,"Expense",K$6:K$205,"Reviewed")=1),TRUE),IF(I29="Exclude",N29&lt;&gt;"",TRUE)),"OK","CHECK"))</f>
        <v/>
      </c>
    </row>
    <row r="30" spans="1:15" x14ac:dyDescent="0.25">
      <c r="A30" s="8" t="str">
        <f>IF('Example Originals'!A30="","",'Example Originals'!A30)</f>
        <v/>
      </c>
      <c r="B30" s="9" t="str">
        <f>IF('Example Originals'!B30="","",'Example Originals'!B30)</f>
        <v/>
      </c>
      <c r="C30" s="8" t="str">
        <f>IF('Example Originals'!C30="","",'Example Originals'!C30)</f>
        <v/>
      </c>
      <c r="D30" s="8" t="str">
        <f>IF('Example Originals'!D30="","",'Example Originals'!D30)</f>
        <v/>
      </c>
      <c r="E30" s="10" t="str">
        <f>IF('Example Originals'!E30="","",'Example Originals'!E30)</f>
        <v/>
      </c>
      <c r="F30" s="8" t="str">
        <f>IF('Example Originals'!F30="","",'Example Originals'!F30)</f>
        <v/>
      </c>
      <c r="G30" s="8" t="str">
        <f>IF('Example Originals'!G30="","",'Example Originals'!G30)</f>
        <v/>
      </c>
      <c r="H30" s="5"/>
      <c r="I30" s="5"/>
      <c r="J30" s="5"/>
      <c r="K30" s="5"/>
      <c r="L30" s="10">
        <f>IF(AND(I30="Expense",O30="OK"),-E30,0)</f>
        <v>0</v>
      </c>
      <c r="M30" s="5"/>
      <c r="N30" s="5"/>
      <c r="O30" s="8" t="str">
        <f>IF(AND(COUNTIF(A30:G30,"?*")+COUNT(A30:G30)=0,COUNTA(H30:K30,M30:N30)=0),"",IF(AND(A30&lt;&gt;"",ISNUMBER(B30),C30&lt;&gt;"",D30&lt;&gt;"",ISNUMBER(E30),F30&lt;&gt;"",G30&lt;&gt;"",OR(H30="Office",H30="Software",H30="Travel",H30="Other"),OR(I30="Expense",I30="Transfer",I30="Reimbursement",I30="Exclude"),K30="Reviewed",M30&lt;&gt;"",COUNTIF(A$6:A$205,A30)=1,IF(I30="Reimbursement",AND(J30&lt;&gt;"",J30&lt;&gt;A30,COUNTIFS(A$6:A$205,J30,I$6:I$205,"Expense",K$6:K$205,"Reviewed")=1),TRUE),IF(I30="Exclude",N30&lt;&gt;"",TRUE)),"OK","CHECK"))</f>
        <v/>
      </c>
    </row>
    <row r="31" spans="1:15" x14ac:dyDescent="0.25">
      <c r="A31" s="8" t="str">
        <f>IF('Example Originals'!A31="","",'Example Originals'!A31)</f>
        <v/>
      </c>
      <c r="B31" s="9" t="str">
        <f>IF('Example Originals'!B31="","",'Example Originals'!B31)</f>
        <v/>
      </c>
      <c r="C31" s="8" t="str">
        <f>IF('Example Originals'!C31="","",'Example Originals'!C31)</f>
        <v/>
      </c>
      <c r="D31" s="8" t="str">
        <f>IF('Example Originals'!D31="","",'Example Originals'!D31)</f>
        <v/>
      </c>
      <c r="E31" s="10" t="str">
        <f>IF('Example Originals'!E31="","",'Example Originals'!E31)</f>
        <v/>
      </c>
      <c r="F31" s="8" t="str">
        <f>IF('Example Originals'!F31="","",'Example Originals'!F31)</f>
        <v/>
      </c>
      <c r="G31" s="8" t="str">
        <f>IF('Example Originals'!G31="","",'Example Originals'!G31)</f>
        <v/>
      </c>
      <c r="H31" s="5"/>
      <c r="I31" s="5"/>
      <c r="J31" s="5"/>
      <c r="K31" s="5"/>
      <c r="L31" s="10">
        <f>IF(AND(I31="Expense",O31="OK"),-E31,0)</f>
        <v>0</v>
      </c>
      <c r="M31" s="5"/>
      <c r="N31" s="5"/>
      <c r="O31" s="8" t="str">
        <f>IF(AND(COUNTIF(A31:G31,"?*")+COUNT(A31:G31)=0,COUNTA(H31:K31,M31:N31)=0),"",IF(AND(A31&lt;&gt;"",ISNUMBER(B31),C31&lt;&gt;"",D31&lt;&gt;"",ISNUMBER(E31),F31&lt;&gt;"",G31&lt;&gt;"",OR(H31="Office",H31="Software",H31="Travel",H31="Other"),OR(I31="Expense",I31="Transfer",I31="Reimbursement",I31="Exclude"),K31="Reviewed",M31&lt;&gt;"",COUNTIF(A$6:A$205,A31)=1,IF(I31="Reimbursement",AND(J31&lt;&gt;"",J31&lt;&gt;A31,COUNTIFS(A$6:A$205,J31,I$6:I$205,"Expense",K$6:K$205,"Reviewed")=1),TRUE),IF(I31="Exclude",N31&lt;&gt;"",TRUE)),"OK","CHECK"))</f>
        <v/>
      </c>
    </row>
    <row r="32" spans="1:15" x14ac:dyDescent="0.25">
      <c r="A32" s="8" t="str">
        <f>IF('Example Originals'!A32="","",'Example Originals'!A32)</f>
        <v/>
      </c>
      <c r="B32" s="9" t="str">
        <f>IF('Example Originals'!B32="","",'Example Originals'!B32)</f>
        <v/>
      </c>
      <c r="C32" s="8" t="str">
        <f>IF('Example Originals'!C32="","",'Example Originals'!C32)</f>
        <v/>
      </c>
      <c r="D32" s="8" t="str">
        <f>IF('Example Originals'!D32="","",'Example Originals'!D32)</f>
        <v/>
      </c>
      <c r="E32" s="10" t="str">
        <f>IF('Example Originals'!E32="","",'Example Originals'!E32)</f>
        <v/>
      </c>
      <c r="F32" s="8" t="str">
        <f>IF('Example Originals'!F32="","",'Example Originals'!F32)</f>
        <v/>
      </c>
      <c r="G32" s="8" t="str">
        <f>IF('Example Originals'!G32="","",'Example Originals'!G32)</f>
        <v/>
      </c>
      <c r="H32" s="5"/>
      <c r="I32" s="5"/>
      <c r="J32" s="5"/>
      <c r="K32" s="5"/>
      <c r="L32" s="10">
        <f>IF(AND(I32="Expense",O32="OK"),-E32,0)</f>
        <v>0</v>
      </c>
      <c r="M32" s="5"/>
      <c r="N32" s="5"/>
      <c r="O32" s="8" t="str">
        <f>IF(AND(COUNTIF(A32:G32,"?*")+COUNT(A32:G32)=0,COUNTA(H32:K32,M32:N32)=0),"",IF(AND(A32&lt;&gt;"",ISNUMBER(B32),C32&lt;&gt;"",D32&lt;&gt;"",ISNUMBER(E32),F32&lt;&gt;"",G32&lt;&gt;"",OR(H32="Office",H32="Software",H32="Travel",H32="Other"),OR(I32="Expense",I32="Transfer",I32="Reimbursement",I32="Exclude"),K32="Reviewed",M32&lt;&gt;"",COUNTIF(A$6:A$205,A32)=1,IF(I32="Reimbursement",AND(J32&lt;&gt;"",J32&lt;&gt;A32,COUNTIFS(A$6:A$205,J32,I$6:I$205,"Expense",K$6:K$205,"Reviewed")=1),TRUE),IF(I32="Exclude",N32&lt;&gt;"",TRUE)),"OK","CHECK"))</f>
        <v/>
      </c>
    </row>
    <row r="33" spans="1:15" x14ac:dyDescent="0.25">
      <c r="A33" s="8" t="str">
        <f>IF('Example Originals'!A33="","",'Example Originals'!A33)</f>
        <v/>
      </c>
      <c r="B33" s="9" t="str">
        <f>IF('Example Originals'!B33="","",'Example Originals'!B33)</f>
        <v/>
      </c>
      <c r="C33" s="8" t="str">
        <f>IF('Example Originals'!C33="","",'Example Originals'!C33)</f>
        <v/>
      </c>
      <c r="D33" s="8" t="str">
        <f>IF('Example Originals'!D33="","",'Example Originals'!D33)</f>
        <v/>
      </c>
      <c r="E33" s="10" t="str">
        <f>IF('Example Originals'!E33="","",'Example Originals'!E33)</f>
        <v/>
      </c>
      <c r="F33" s="8" t="str">
        <f>IF('Example Originals'!F33="","",'Example Originals'!F33)</f>
        <v/>
      </c>
      <c r="G33" s="8" t="str">
        <f>IF('Example Originals'!G33="","",'Example Originals'!G33)</f>
        <v/>
      </c>
      <c r="H33" s="5"/>
      <c r="I33" s="5"/>
      <c r="J33" s="5"/>
      <c r="K33" s="5"/>
      <c r="L33" s="10">
        <f>IF(AND(I33="Expense",O33="OK"),-E33,0)</f>
        <v>0</v>
      </c>
      <c r="M33" s="5"/>
      <c r="N33" s="5"/>
      <c r="O33" s="8" t="str">
        <f>IF(AND(COUNTIF(A33:G33,"?*")+COUNT(A33:G33)=0,COUNTA(H33:K33,M33:N33)=0),"",IF(AND(A33&lt;&gt;"",ISNUMBER(B33),C33&lt;&gt;"",D33&lt;&gt;"",ISNUMBER(E33),F33&lt;&gt;"",G33&lt;&gt;"",OR(H33="Office",H33="Software",H33="Travel",H33="Other"),OR(I33="Expense",I33="Transfer",I33="Reimbursement",I33="Exclude"),K33="Reviewed",M33&lt;&gt;"",COUNTIF(A$6:A$205,A33)=1,IF(I33="Reimbursement",AND(J33&lt;&gt;"",J33&lt;&gt;A33,COUNTIFS(A$6:A$205,J33,I$6:I$205,"Expense",K$6:K$205,"Reviewed")=1),TRUE),IF(I33="Exclude",N33&lt;&gt;"",TRUE)),"OK","CHECK"))</f>
        <v/>
      </c>
    </row>
    <row r="34" spans="1:15" x14ac:dyDescent="0.25">
      <c r="A34" s="8" t="str">
        <f>IF('Example Originals'!A34="","",'Example Originals'!A34)</f>
        <v/>
      </c>
      <c r="B34" s="9" t="str">
        <f>IF('Example Originals'!B34="","",'Example Originals'!B34)</f>
        <v/>
      </c>
      <c r="C34" s="8" t="str">
        <f>IF('Example Originals'!C34="","",'Example Originals'!C34)</f>
        <v/>
      </c>
      <c r="D34" s="8" t="str">
        <f>IF('Example Originals'!D34="","",'Example Originals'!D34)</f>
        <v/>
      </c>
      <c r="E34" s="10" t="str">
        <f>IF('Example Originals'!E34="","",'Example Originals'!E34)</f>
        <v/>
      </c>
      <c r="F34" s="8" t="str">
        <f>IF('Example Originals'!F34="","",'Example Originals'!F34)</f>
        <v/>
      </c>
      <c r="G34" s="8" t="str">
        <f>IF('Example Originals'!G34="","",'Example Originals'!G34)</f>
        <v/>
      </c>
      <c r="H34" s="5"/>
      <c r="I34" s="5"/>
      <c r="J34" s="5"/>
      <c r="K34" s="5"/>
      <c r="L34" s="10">
        <f>IF(AND(I34="Expense",O34="OK"),-E34,0)</f>
        <v>0</v>
      </c>
      <c r="M34" s="5"/>
      <c r="N34" s="5"/>
      <c r="O34" s="8" t="str">
        <f>IF(AND(COUNTIF(A34:G34,"?*")+COUNT(A34:G34)=0,COUNTA(H34:K34,M34:N34)=0),"",IF(AND(A34&lt;&gt;"",ISNUMBER(B34),C34&lt;&gt;"",D34&lt;&gt;"",ISNUMBER(E34),F34&lt;&gt;"",G34&lt;&gt;"",OR(H34="Office",H34="Software",H34="Travel",H34="Other"),OR(I34="Expense",I34="Transfer",I34="Reimbursement",I34="Exclude"),K34="Reviewed",M34&lt;&gt;"",COUNTIF(A$6:A$205,A34)=1,IF(I34="Reimbursement",AND(J34&lt;&gt;"",J34&lt;&gt;A34,COUNTIFS(A$6:A$205,J34,I$6:I$205,"Expense",K$6:K$205,"Reviewed")=1),TRUE),IF(I34="Exclude",N34&lt;&gt;"",TRUE)),"OK","CHECK"))</f>
        <v/>
      </c>
    </row>
    <row r="35" spans="1:15" x14ac:dyDescent="0.25">
      <c r="A35" s="8" t="str">
        <f>IF('Example Originals'!A35="","",'Example Originals'!A35)</f>
        <v/>
      </c>
      <c r="B35" s="9" t="str">
        <f>IF('Example Originals'!B35="","",'Example Originals'!B35)</f>
        <v/>
      </c>
      <c r="C35" s="8" t="str">
        <f>IF('Example Originals'!C35="","",'Example Originals'!C35)</f>
        <v/>
      </c>
      <c r="D35" s="8" t="str">
        <f>IF('Example Originals'!D35="","",'Example Originals'!D35)</f>
        <v/>
      </c>
      <c r="E35" s="10" t="str">
        <f>IF('Example Originals'!E35="","",'Example Originals'!E35)</f>
        <v/>
      </c>
      <c r="F35" s="8" t="str">
        <f>IF('Example Originals'!F35="","",'Example Originals'!F35)</f>
        <v/>
      </c>
      <c r="G35" s="8" t="str">
        <f>IF('Example Originals'!G35="","",'Example Originals'!G35)</f>
        <v/>
      </c>
      <c r="H35" s="5"/>
      <c r="I35" s="5"/>
      <c r="J35" s="5"/>
      <c r="K35" s="5"/>
      <c r="L35" s="10">
        <f>IF(AND(I35="Expense",O35="OK"),-E35,0)</f>
        <v>0</v>
      </c>
      <c r="M35" s="5"/>
      <c r="N35" s="5"/>
      <c r="O35" s="8" t="str">
        <f>IF(AND(COUNTIF(A35:G35,"?*")+COUNT(A35:G35)=0,COUNTA(H35:K35,M35:N35)=0),"",IF(AND(A35&lt;&gt;"",ISNUMBER(B35),C35&lt;&gt;"",D35&lt;&gt;"",ISNUMBER(E35),F35&lt;&gt;"",G35&lt;&gt;"",OR(H35="Office",H35="Software",H35="Travel",H35="Other"),OR(I35="Expense",I35="Transfer",I35="Reimbursement",I35="Exclude"),K35="Reviewed",M35&lt;&gt;"",COUNTIF(A$6:A$205,A35)=1,IF(I35="Reimbursement",AND(J35&lt;&gt;"",J35&lt;&gt;A35,COUNTIFS(A$6:A$205,J35,I$6:I$205,"Expense",K$6:K$205,"Reviewed")=1),TRUE),IF(I35="Exclude",N35&lt;&gt;"",TRUE)),"OK","CHECK"))</f>
        <v/>
      </c>
    </row>
    <row r="36" spans="1:15" x14ac:dyDescent="0.25">
      <c r="A36" s="8" t="str">
        <f>IF('Example Originals'!A36="","",'Example Originals'!A36)</f>
        <v/>
      </c>
      <c r="B36" s="9" t="str">
        <f>IF('Example Originals'!B36="","",'Example Originals'!B36)</f>
        <v/>
      </c>
      <c r="C36" s="8" t="str">
        <f>IF('Example Originals'!C36="","",'Example Originals'!C36)</f>
        <v/>
      </c>
      <c r="D36" s="8" t="str">
        <f>IF('Example Originals'!D36="","",'Example Originals'!D36)</f>
        <v/>
      </c>
      <c r="E36" s="10" t="str">
        <f>IF('Example Originals'!E36="","",'Example Originals'!E36)</f>
        <v/>
      </c>
      <c r="F36" s="8" t="str">
        <f>IF('Example Originals'!F36="","",'Example Originals'!F36)</f>
        <v/>
      </c>
      <c r="G36" s="8" t="str">
        <f>IF('Example Originals'!G36="","",'Example Originals'!G36)</f>
        <v/>
      </c>
      <c r="H36" s="5"/>
      <c r="I36" s="5"/>
      <c r="J36" s="5"/>
      <c r="K36" s="5"/>
      <c r="L36" s="10">
        <f>IF(AND(I36="Expense",O36="OK"),-E36,0)</f>
        <v>0</v>
      </c>
      <c r="M36" s="5"/>
      <c r="N36" s="5"/>
      <c r="O36" s="8" t="str">
        <f>IF(AND(COUNTIF(A36:G36,"?*")+COUNT(A36:G36)=0,COUNTA(H36:K36,M36:N36)=0),"",IF(AND(A36&lt;&gt;"",ISNUMBER(B36),C36&lt;&gt;"",D36&lt;&gt;"",ISNUMBER(E36),F36&lt;&gt;"",G36&lt;&gt;"",OR(H36="Office",H36="Software",H36="Travel",H36="Other"),OR(I36="Expense",I36="Transfer",I36="Reimbursement",I36="Exclude"),K36="Reviewed",M36&lt;&gt;"",COUNTIF(A$6:A$205,A36)=1,IF(I36="Reimbursement",AND(J36&lt;&gt;"",J36&lt;&gt;A36,COUNTIFS(A$6:A$205,J36,I$6:I$205,"Expense",K$6:K$205,"Reviewed")=1),TRUE),IF(I36="Exclude",N36&lt;&gt;"",TRUE)),"OK","CHECK"))</f>
        <v/>
      </c>
    </row>
    <row r="37" spans="1:15" x14ac:dyDescent="0.25">
      <c r="A37" s="8" t="str">
        <f>IF('Example Originals'!A37="","",'Example Originals'!A37)</f>
        <v/>
      </c>
      <c r="B37" s="9" t="str">
        <f>IF('Example Originals'!B37="","",'Example Originals'!B37)</f>
        <v/>
      </c>
      <c r="C37" s="8" t="str">
        <f>IF('Example Originals'!C37="","",'Example Originals'!C37)</f>
        <v/>
      </c>
      <c r="D37" s="8" t="str">
        <f>IF('Example Originals'!D37="","",'Example Originals'!D37)</f>
        <v/>
      </c>
      <c r="E37" s="10" t="str">
        <f>IF('Example Originals'!E37="","",'Example Originals'!E37)</f>
        <v/>
      </c>
      <c r="F37" s="8" t="str">
        <f>IF('Example Originals'!F37="","",'Example Originals'!F37)</f>
        <v/>
      </c>
      <c r="G37" s="8" t="str">
        <f>IF('Example Originals'!G37="","",'Example Originals'!G37)</f>
        <v/>
      </c>
      <c r="H37" s="5"/>
      <c r="I37" s="5"/>
      <c r="J37" s="5"/>
      <c r="K37" s="5"/>
      <c r="L37" s="10">
        <f>IF(AND(I37="Expense",O37="OK"),-E37,0)</f>
        <v>0</v>
      </c>
      <c r="M37" s="5"/>
      <c r="N37" s="5"/>
      <c r="O37" s="8" t="str">
        <f>IF(AND(COUNTIF(A37:G37,"?*")+COUNT(A37:G37)=0,COUNTA(H37:K37,M37:N37)=0),"",IF(AND(A37&lt;&gt;"",ISNUMBER(B37),C37&lt;&gt;"",D37&lt;&gt;"",ISNUMBER(E37),F37&lt;&gt;"",G37&lt;&gt;"",OR(H37="Office",H37="Software",H37="Travel",H37="Other"),OR(I37="Expense",I37="Transfer",I37="Reimbursement",I37="Exclude"),K37="Reviewed",M37&lt;&gt;"",COUNTIF(A$6:A$205,A37)=1,IF(I37="Reimbursement",AND(J37&lt;&gt;"",J37&lt;&gt;A37,COUNTIFS(A$6:A$205,J37,I$6:I$205,"Expense",K$6:K$205,"Reviewed")=1),TRUE),IF(I37="Exclude",N37&lt;&gt;"",TRUE)),"OK","CHECK"))</f>
        <v/>
      </c>
    </row>
    <row r="38" spans="1:15" x14ac:dyDescent="0.25">
      <c r="A38" s="8" t="str">
        <f>IF('Example Originals'!A38="","",'Example Originals'!A38)</f>
        <v/>
      </c>
      <c r="B38" s="9" t="str">
        <f>IF('Example Originals'!B38="","",'Example Originals'!B38)</f>
        <v/>
      </c>
      <c r="C38" s="8" t="str">
        <f>IF('Example Originals'!C38="","",'Example Originals'!C38)</f>
        <v/>
      </c>
      <c r="D38" s="8" t="str">
        <f>IF('Example Originals'!D38="","",'Example Originals'!D38)</f>
        <v/>
      </c>
      <c r="E38" s="10" t="str">
        <f>IF('Example Originals'!E38="","",'Example Originals'!E38)</f>
        <v/>
      </c>
      <c r="F38" s="8" t="str">
        <f>IF('Example Originals'!F38="","",'Example Originals'!F38)</f>
        <v/>
      </c>
      <c r="G38" s="8" t="str">
        <f>IF('Example Originals'!G38="","",'Example Originals'!G38)</f>
        <v/>
      </c>
      <c r="H38" s="5"/>
      <c r="I38" s="5"/>
      <c r="J38" s="5"/>
      <c r="K38" s="5"/>
      <c r="L38" s="10">
        <f>IF(AND(I38="Expense",O38="OK"),-E38,0)</f>
        <v>0</v>
      </c>
      <c r="M38" s="5"/>
      <c r="N38" s="5"/>
      <c r="O38" s="8" t="str">
        <f>IF(AND(COUNTIF(A38:G38,"?*")+COUNT(A38:G38)=0,COUNTA(H38:K38,M38:N38)=0),"",IF(AND(A38&lt;&gt;"",ISNUMBER(B38),C38&lt;&gt;"",D38&lt;&gt;"",ISNUMBER(E38),F38&lt;&gt;"",G38&lt;&gt;"",OR(H38="Office",H38="Software",H38="Travel",H38="Other"),OR(I38="Expense",I38="Transfer",I38="Reimbursement",I38="Exclude"),K38="Reviewed",M38&lt;&gt;"",COUNTIF(A$6:A$205,A38)=1,IF(I38="Reimbursement",AND(J38&lt;&gt;"",J38&lt;&gt;A38,COUNTIFS(A$6:A$205,J38,I$6:I$205,"Expense",K$6:K$205,"Reviewed")=1),TRUE),IF(I38="Exclude",N38&lt;&gt;"",TRUE)),"OK","CHECK"))</f>
        <v/>
      </c>
    </row>
    <row r="39" spans="1:15" x14ac:dyDescent="0.25">
      <c r="A39" s="8" t="str">
        <f>IF('Example Originals'!A39="","",'Example Originals'!A39)</f>
        <v/>
      </c>
      <c r="B39" s="9" t="str">
        <f>IF('Example Originals'!B39="","",'Example Originals'!B39)</f>
        <v/>
      </c>
      <c r="C39" s="8" t="str">
        <f>IF('Example Originals'!C39="","",'Example Originals'!C39)</f>
        <v/>
      </c>
      <c r="D39" s="8" t="str">
        <f>IF('Example Originals'!D39="","",'Example Originals'!D39)</f>
        <v/>
      </c>
      <c r="E39" s="10" t="str">
        <f>IF('Example Originals'!E39="","",'Example Originals'!E39)</f>
        <v/>
      </c>
      <c r="F39" s="8" t="str">
        <f>IF('Example Originals'!F39="","",'Example Originals'!F39)</f>
        <v/>
      </c>
      <c r="G39" s="8" t="str">
        <f>IF('Example Originals'!G39="","",'Example Originals'!G39)</f>
        <v/>
      </c>
      <c r="H39" s="5"/>
      <c r="I39" s="5"/>
      <c r="J39" s="5"/>
      <c r="K39" s="5"/>
      <c r="L39" s="10">
        <f>IF(AND(I39="Expense",O39="OK"),-E39,0)</f>
        <v>0</v>
      </c>
      <c r="M39" s="5"/>
      <c r="N39" s="5"/>
      <c r="O39" s="8" t="str">
        <f>IF(AND(COUNTIF(A39:G39,"?*")+COUNT(A39:G39)=0,COUNTA(H39:K39,M39:N39)=0),"",IF(AND(A39&lt;&gt;"",ISNUMBER(B39),C39&lt;&gt;"",D39&lt;&gt;"",ISNUMBER(E39),F39&lt;&gt;"",G39&lt;&gt;"",OR(H39="Office",H39="Software",H39="Travel",H39="Other"),OR(I39="Expense",I39="Transfer",I39="Reimbursement",I39="Exclude"),K39="Reviewed",M39&lt;&gt;"",COUNTIF(A$6:A$205,A39)=1,IF(I39="Reimbursement",AND(J39&lt;&gt;"",J39&lt;&gt;A39,COUNTIFS(A$6:A$205,J39,I$6:I$205,"Expense",K$6:K$205,"Reviewed")=1),TRUE),IF(I39="Exclude",N39&lt;&gt;"",TRUE)),"OK","CHECK"))</f>
        <v/>
      </c>
    </row>
    <row r="40" spans="1:15" x14ac:dyDescent="0.25">
      <c r="A40" s="8" t="str">
        <f>IF('Example Originals'!A40="","",'Example Originals'!A40)</f>
        <v/>
      </c>
      <c r="B40" s="9" t="str">
        <f>IF('Example Originals'!B40="","",'Example Originals'!B40)</f>
        <v/>
      </c>
      <c r="C40" s="8" t="str">
        <f>IF('Example Originals'!C40="","",'Example Originals'!C40)</f>
        <v/>
      </c>
      <c r="D40" s="8" t="str">
        <f>IF('Example Originals'!D40="","",'Example Originals'!D40)</f>
        <v/>
      </c>
      <c r="E40" s="10" t="str">
        <f>IF('Example Originals'!E40="","",'Example Originals'!E40)</f>
        <v/>
      </c>
      <c r="F40" s="8" t="str">
        <f>IF('Example Originals'!F40="","",'Example Originals'!F40)</f>
        <v/>
      </c>
      <c r="G40" s="8" t="str">
        <f>IF('Example Originals'!G40="","",'Example Originals'!G40)</f>
        <v/>
      </c>
      <c r="H40" s="5"/>
      <c r="I40" s="5"/>
      <c r="J40" s="5"/>
      <c r="K40" s="5"/>
      <c r="L40" s="10">
        <f>IF(AND(I40="Expense",O40="OK"),-E40,0)</f>
        <v>0</v>
      </c>
      <c r="M40" s="5"/>
      <c r="N40" s="5"/>
      <c r="O40" s="8" t="str">
        <f>IF(AND(COUNTIF(A40:G40,"?*")+COUNT(A40:G40)=0,COUNTA(H40:K40,M40:N40)=0),"",IF(AND(A40&lt;&gt;"",ISNUMBER(B40),C40&lt;&gt;"",D40&lt;&gt;"",ISNUMBER(E40),F40&lt;&gt;"",G40&lt;&gt;"",OR(H40="Office",H40="Software",H40="Travel",H40="Other"),OR(I40="Expense",I40="Transfer",I40="Reimbursement",I40="Exclude"),K40="Reviewed",M40&lt;&gt;"",COUNTIF(A$6:A$205,A40)=1,IF(I40="Reimbursement",AND(J40&lt;&gt;"",J40&lt;&gt;A40,COUNTIFS(A$6:A$205,J40,I$6:I$205,"Expense",K$6:K$205,"Reviewed")=1),TRUE),IF(I40="Exclude",N40&lt;&gt;"",TRUE)),"OK","CHECK"))</f>
        <v/>
      </c>
    </row>
    <row r="41" spans="1:15" x14ac:dyDescent="0.25">
      <c r="A41" s="8" t="str">
        <f>IF('Example Originals'!A41="","",'Example Originals'!A41)</f>
        <v/>
      </c>
      <c r="B41" s="9" t="str">
        <f>IF('Example Originals'!B41="","",'Example Originals'!B41)</f>
        <v/>
      </c>
      <c r="C41" s="8" t="str">
        <f>IF('Example Originals'!C41="","",'Example Originals'!C41)</f>
        <v/>
      </c>
      <c r="D41" s="8" t="str">
        <f>IF('Example Originals'!D41="","",'Example Originals'!D41)</f>
        <v/>
      </c>
      <c r="E41" s="10" t="str">
        <f>IF('Example Originals'!E41="","",'Example Originals'!E41)</f>
        <v/>
      </c>
      <c r="F41" s="8" t="str">
        <f>IF('Example Originals'!F41="","",'Example Originals'!F41)</f>
        <v/>
      </c>
      <c r="G41" s="8" t="str">
        <f>IF('Example Originals'!G41="","",'Example Originals'!G41)</f>
        <v/>
      </c>
      <c r="H41" s="5"/>
      <c r="I41" s="5"/>
      <c r="J41" s="5"/>
      <c r="K41" s="5"/>
      <c r="L41" s="10">
        <f>IF(AND(I41="Expense",O41="OK"),-E41,0)</f>
        <v>0</v>
      </c>
      <c r="M41" s="5"/>
      <c r="N41" s="5"/>
      <c r="O41" s="8" t="str">
        <f>IF(AND(COUNTIF(A41:G41,"?*")+COUNT(A41:G41)=0,COUNTA(H41:K41,M41:N41)=0),"",IF(AND(A41&lt;&gt;"",ISNUMBER(B41),C41&lt;&gt;"",D41&lt;&gt;"",ISNUMBER(E41),F41&lt;&gt;"",G41&lt;&gt;"",OR(H41="Office",H41="Software",H41="Travel",H41="Other"),OR(I41="Expense",I41="Transfer",I41="Reimbursement",I41="Exclude"),K41="Reviewed",M41&lt;&gt;"",COUNTIF(A$6:A$205,A41)=1,IF(I41="Reimbursement",AND(J41&lt;&gt;"",J41&lt;&gt;A41,COUNTIFS(A$6:A$205,J41,I$6:I$205,"Expense",K$6:K$205,"Reviewed")=1),TRUE),IF(I41="Exclude",N41&lt;&gt;"",TRUE)),"OK","CHECK"))</f>
        <v/>
      </c>
    </row>
    <row r="42" spans="1:15" x14ac:dyDescent="0.25">
      <c r="A42" s="8" t="str">
        <f>IF('Example Originals'!A42="","",'Example Originals'!A42)</f>
        <v/>
      </c>
      <c r="B42" s="9" t="str">
        <f>IF('Example Originals'!B42="","",'Example Originals'!B42)</f>
        <v/>
      </c>
      <c r="C42" s="8" t="str">
        <f>IF('Example Originals'!C42="","",'Example Originals'!C42)</f>
        <v/>
      </c>
      <c r="D42" s="8" t="str">
        <f>IF('Example Originals'!D42="","",'Example Originals'!D42)</f>
        <v/>
      </c>
      <c r="E42" s="10" t="str">
        <f>IF('Example Originals'!E42="","",'Example Originals'!E42)</f>
        <v/>
      </c>
      <c r="F42" s="8" t="str">
        <f>IF('Example Originals'!F42="","",'Example Originals'!F42)</f>
        <v/>
      </c>
      <c r="G42" s="8" t="str">
        <f>IF('Example Originals'!G42="","",'Example Originals'!G42)</f>
        <v/>
      </c>
      <c r="H42" s="5"/>
      <c r="I42" s="5"/>
      <c r="J42" s="5"/>
      <c r="K42" s="5"/>
      <c r="L42" s="10">
        <f>IF(AND(I42="Expense",O42="OK"),-E42,0)</f>
        <v>0</v>
      </c>
      <c r="M42" s="5"/>
      <c r="N42" s="5"/>
      <c r="O42" s="8" t="str">
        <f>IF(AND(COUNTIF(A42:G42,"?*")+COUNT(A42:G42)=0,COUNTA(H42:K42,M42:N42)=0),"",IF(AND(A42&lt;&gt;"",ISNUMBER(B42),C42&lt;&gt;"",D42&lt;&gt;"",ISNUMBER(E42),F42&lt;&gt;"",G42&lt;&gt;"",OR(H42="Office",H42="Software",H42="Travel",H42="Other"),OR(I42="Expense",I42="Transfer",I42="Reimbursement",I42="Exclude"),K42="Reviewed",M42&lt;&gt;"",COUNTIF(A$6:A$205,A42)=1,IF(I42="Reimbursement",AND(J42&lt;&gt;"",J42&lt;&gt;A42,COUNTIFS(A$6:A$205,J42,I$6:I$205,"Expense",K$6:K$205,"Reviewed")=1),TRUE),IF(I42="Exclude",N42&lt;&gt;"",TRUE)),"OK","CHECK"))</f>
        <v/>
      </c>
    </row>
    <row r="43" spans="1:15" x14ac:dyDescent="0.25">
      <c r="A43" s="8" t="str">
        <f>IF('Example Originals'!A43="","",'Example Originals'!A43)</f>
        <v/>
      </c>
      <c r="B43" s="9" t="str">
        <f>IF('Example Originals'!B43="","",'Example Originals'!B43)</f>
        <v/>
      </c>
      <c r="C43" s="8" t="str">
        <f>IF('Example Originals'!C43="","",'Example Originals'!C43)</f>
        <v/>
      </c>
      <c r="D43" s="8" t="str">
        <f>IF('Example Originals'!D43="","",'Example Originals'!D43)</f>
        <v/>
      </c>
      <c r="E43" s="10" t="str">
        <f>IF('Example Originals'!E43="","",'Example Originals'!E43)</f>
        <v/>
      </c>
      <c r="F43" s="8" t="str">
        <f>IF('Example Originals'!F43="","",'Example Originals'!F43)</f>
        <v/>
      </c>
      <c r="G43" s="8" t="str">
        <f>IF('Example Originals'!G43="","",'Example Originals'!G43)</f>
        <v/>
      </c>
      <c r="H43" s="5"/>
      <c r="I43" s="5"/>
      <c r="J43" s="5"/>
      <c r="K43" s="5"/>
      <c r="L43" s="10">
        <f>IF(AND(I43="Expense",O43="OK"),-E43,0)</f>
        <v>0</v>
      </c>
      <c r="M43" s="5"/>
      <c r="N43" s="5"/>
      <c r="O43" s="8" t="str">
        <f>IF(AND(COUNTIF(A43:G43,"?*")+COUNT(A43:G43)=0,COUNTA(H43:K43,M43:N43)=0),"",IF(AND(A43&lt;&gt;"",ISNUMBER(B43),C43&lt;&gt;"",D43&lt;&gt;"",ISNUMBER(E43),F43&lt;&gt;"",G43&lt;&gt;"",OR(H43="Office",H43="Software",H43="Travel",H43="Other"),OR(I43="Expense",I43="Transfer",I43="Reimbursement",I43="Exclude"),K43="Reviewed",M43&lt;&gt;"",COUNTIF(A$6:A$205,A43)=1,IF(I43="Reimbursement",AND(J43&lt;&gt;"",J43&lt;&gt;A43,COUNTIFS(A$6:A$205,J43,I$6:I$205,"Expense",K$6:K$205,"Reviewed")=1),TRUE),IF(I43="Exclude",N43&lt;&gt;"",TRUE)),"OK","CHECK"))</f>
        <v/>
      </c>
    </row>
    <row r="44" spans="1:15" x14ac:dyDescent="0.25">
      <c r="A44" s="8" t="str">
        <f>IF('Example Originals'!A44="","",'Example Originals'!A44)</f>
        <v/>
      </c>
      <c r="B44" s="9" t="str">
        <f>IF('Example Originals'!B44="","",'Example Originals'!B44)</f>
        <v/>
      </c>
      <c r="C44" s="8" t="str">
        <f>IF('Example Originals'!C44="","",'Example Originals'!C44)</f>
        <v/>
      </c>
      <c r="D44" s="8" t="str">
        <f>IF('Example Originals'!D44="","",'Example Originals'!D44)</f>
        <v/>
      </c>
      <c r="E44" s="10" t="str">
        <f>IF('Example Originals'!E44="","",'Example Originals'!E44)</f>
        <v/>
      </c>
      <c r="F44" s="8" t="str">
        <f>IF('Example Originals'!F44="","",'Example Originals'!F44)</f>
        <v/>
      </c>
      <c r="G44" s="8" t="str">
        <f>IF('Example Originals'!G44="","",'Example Originals'!G44)</f>
        <v/>
      </c>
      <c r="H44" s="5"/>
      <c r="I44" s="5"/>
      <c r="J44" s="5"/>
      <c r="K44" s="5"/>
      <c r="L44" s="10">
        <f>IF(AND(I44="Expense",O44="OK"),-E44,0)</f>
        <v>0</v>
      </c>
      <c r="M44" s="5"/>
      <c r="N44" s="5"/>
      <c r="O44" s="8" t="str">
        <f>IF(AND(COUNTIF(A44:G44,"?*")+COUNT(A44:G44)=0,COUNTA(H44:K44,M44:N44)=0),"",IF(AND(A44&lt;&gt;"",ISNUMBER(B44),C44&lt;&gt;"",D44&lt;&gt;"",ISNUMBER(E44),F44&lt;&gt;"",G44&lt;&gt;"",OR(H44="Office",H44="Software",H44="Travel",H44="Other"),OR(I44="Expense",I44="Transfer",I44="Reimbursement",I44="Exclude"),K44="Reviewed",M44&lt;&gt;"",COUNTIF(A$6:A$205,A44)=1,IF(I44="Reimbursement",AND(J44&lt;&gt;"",J44&lt;&gt;A44,COUNTIFS(A$6:A$205,J44,I$6:I$205,"Expense",K$6:K$205,"Reviewed")=1),TRUE),IF(I44="Exclude",N44&lt;&gt;"",TRUE)),"OK","CHECK"))</f>
        <v/>
      </c>
    </row>
    <row r="45" spans="1:15" x14ac:dyDescent="0.25">
      <c r="A45" s="8" t="str">
        <f>IF('Example Originals'!A45="","",'Example Originals'!A45)</f>
        <v/>
      </c>
      <c r="B45" s="9" t="str">
        <f>IF('Example Originals'!B45="","",'Example Originals'!B45)</f>
        <v/>
      </c>
      <c r="C45" s="8" t="str">
        <f>IF('Example Originals'!C45="","",'Example Originals'!C45)</f>
        <v/>
      </c>
      <c r="D45" s="8" t="str">
        <f>IF('Example Originals'!D45="","",'Example Originals'!D45)</f>
        <v/>
      </c>
      <c r="E45" s="10" t="str">
        <f>IF('Example Originals'!E45="","",'Example Originals'!E45)</f>
        <v/>
      </c>
      <c r="F45" s="8" t="str">
        <f>IF('Example Originals'!F45="","",'Example Originals'!F45)</f>
        <v/>
      </c>
      <c r="G45" s="8" t="str">
        <f>IF('Example Originals'!G45="","",'Example Originals'!G45)</f>
        <v/>
      </c>
      <c r="H45" s="5"/>
      <c r="I45" s="5"/>
      <c r="J45" s="5"/>
      <c r="K45" s="5"/>
      <c r="L45" s="10">
        <f>IF(AND(I45="Expense",O45="OK"),-E45,0)</f>
        <v>0</v>
      </c>
      <c r="M45" s="5"/>
      <c r="N45" s="5"/>
      <c r="O45" s="8" t="str">
        <f>IF(AND(COUNTIF(A45:G45,"?*")+COUNT(A45:G45)=0,COUNTA(H45:K45,M45:N45)=0),"",IF(AND(A45&lt;&gt;"",ISNUMBER(B45),C45&lt;&gt;"",D45&lt;&gt;"",ISNUMBER(E45),F45&lt;&gt;"",G45&lt;&gt;"",OR(H45="Office",H45="Software",H45="Travel",H45="Other"),OR(I45="Expense",I45="Transfer",I45="Reimbursement",I45="Exclude"),K45="Reviewed",M45&lt;&gt;"",COUNTIF(A$6:A$205,A45)=1,IF(I45="Reimbursement",AND(J45&lt;&gt;"",J45&lt;&gt;A45,COUNTIFS(A$6:A$205,J45,I$6:I$205,"Expense",K$6:K$205,"Reviewed")=1),TRUE),IF(I45="Exclude",N45&lt;&gt;"",TRUE)),"OK","CHECK"))</f>
        <v/>
      </c>
    </row>
    <row r="46" spans="1:15" x14ac:dyDescent="0.25">
      <c r="A46" s="8" t="str">
        <f>IF('Example Originals'!A46="","",'Example Originals'!A46)</f>
        <v/>
      </c>
      <c r="B46" s="9" t="str">
        <f>IF('Example Originals'!B46="","",'Example Originals'!B46)</f>
        <v/>
      </c>
      <c r="C46" s="8" t="str">
        <f>IF('Example Originals'!C46="","",'Example Originals'!C46)</f>
        <v/>
      </c>
      <c r="D46" s="8" t="str">
        <f>IF('Example Originals'!D46="","",'Example Originals'!D46)</f>
        <v/>
      </c>
      <c r="E46" s="10" t="str">
        <f>IF('Example Originals'!E46="","",'Example Originals'!E46)</f>
        <v/>
      </c>
      <c r="F46" s="8" t="str">
        <f>IF('Example Originals'!F46="","",'Example Originals'!F46)</f>
        <v/>
      </c>
      <c r="G46" s="8" t="str">
        <f>IF('Example Originals'!G46="","",'Example Originals'!G46)</f>
        <v/>
      </c>
      <c r="H46" s="5"/>
      <c r="I46" s="5"/>
      <c r="J46" s="5"/>
      <c r="K46" s="5"/>
      <c r="L46" s="10">
        <f>IF(AND(I46="Expense",O46="OK"),-E46,0)</f>
        <v>0</v>
      </c>
      <c r="M46" s="5"/>
      <c r="N46" s="5"/>
      <c r="O46" s="8" t="str">
        <f>IF(AND(COUNTIF(A46:G46,"?*")+COUNT(A46:G46)=0,COUNTA(H46:K46,M46:N46)=0),"",IF(AND(A46&lt;&gt;"",ISNUMBER(B46),C46&lt;&gt;"",D46&lt;&gt;"",ISNUMBER(E46),F46&lt;&gt;"",G46&lt;&gt;"",OR(H46="Office",H46="Software",H46="Travel",H46="Other"),OR(I46="Expense",I46="Transfer",I46="Reimbursement",I46="Exclude"),K46="Reviewed",M46&lt;&gt;"",COUNTIF(A$6:A$205,A46)=1,IF(I46="Reimbursement",AND(J46&lt;&gt;"",J46&lt;&gt;A46,COUNTIFS(A$6:A$205,J46,I$6:I$205,"Expense",K$6:K$205,"Reviewed")=1),TRUE),IF(I46="Exclude",N46&lt;&gt;"",TRUE)),"OK","CHECK"))</f>
        <v/>
      </c>
    </row>
    <row r="47" spans="1:15" x14ac:dyDescent="0.25">
      <c r="A47" s="8" t="str">
        <f>IF('Example Originals'!A47="","",'Example Originals'!A47)</f>
        <v/>
      </c>
      <c r="B47" s="9" t="str">
        <f>IF('Example Originals'!B47="","",'Example Originals'!B47)</f>
        <v/>
      </c>
      <c r="C47" s="8" t="str">
        <f>IF('Example Originals'!C47="","",'Example Originals'!C47)</f>
        <v/>
      </c>
      <c r="D47" s="8" t="str">
        <f>IF('Example Originals'!D47="","",'Example Originals'!D47)</f>
        <v/>
      </c>
      <c r="E47" s="10" t="str">
        <f>IF('Example Originals'!E47="","",'Example Originals'!E47)</f>
        <v/>
      </c>
      <c r="F47" s="8" t="str">
        <f>IF('Example Originals'!F47="","",'Example Originals'!F47)</f>
        <v/>
      </c>
      <c r="G47" s="8" t="str">
        <f>IF('Example Originals'!G47="","",'Example Originals'!G47)</f>
        <v/>
      </c>
      <c r="H47" s="5"/>
      <c r="I47" s="5"/>
      <c r="J47" s="5"/>
      <c r="K47" s="5"/>
      <c r="L47" s="10">
        <f>IF(AND(I47="Expense",O47="OK"),-E47,0)</f>
        <v>0</v>
      </c>
      <c r="M47" s="5"/>
      <c r="N47" s="5"/>
      <c r="O47" s="8" t="str">
        <f>IF(AND(COUNTIF(A47:G47,"?*")+COUNT(A47:G47)=0,COUNTA(H47:K47,M47:N47)=0),"",IF(AND(A47&lt;&gt;"",ISNUMBER(B47),C47&lt;&gt;"",D47&lt;&gt;"",ISNUMBER(E47),F47&lt;&gt;"",G47&lt;&gt;"",OR(H47="Office",H47="Software",H47="Travel",H47="Other"),OR(I47="Expense",I47="Transfer",I47="Reimbursement",I47="Exclude"),K47="Reviewed",M47&lt;&gt;"",COUNTIF(A$6:A$205,A47)=1,IF(I47="Reimbursement",AND(J47&lt;&gt;"",J47&lt;&gt;A47,COUNTIFS(A$6:A$205,J47,I$6:I$205,"Expense",K$6:K$205,"Reviewed")=1),TRUE),IF(I47="Exclude",N47&lt;&gt;"",TRUE)),"OK","CHECK"))</f>
        <v/>
      </c>
    </row>
    <row r="48" spans="1:15" x14ac:dyDescent="0.25">
      <c r="A48" s="8" t="str">
        <f>IF('Example Originals'!A48="","",'Example Originals'!A48)</f>
        <v/>
      </c>
      <c r="B48" s="9" t="str">
        <f>IF('Example Originals'!B48="","",'Example Originals'!B48)</f>
        <v/>
      </c>
      <c r="C48" s="8" t="str">
        <f>IF('Example Originals'!C48="","",'Example Originals'!C48)</f>
        <v/>
      </c>
      <c r="D48" s="8" t="str">
        <f>IF('Example Originals'!D48="","",'Example Originals'!D48)</f>
        <v/>
      </c>
      <c r="E48" s="10" t="str">
        <f>IF('Example Originals'!E48="","",'Example Originals'!E48)</f>
        <v/>
      </c>
      <c r="F48" s="8" t="str">
        <f>IF('Example Originals'!F48="","",'Example Originals'!F48)</f>
        <v/>
      </c>
      <c r="G48" s="8" t="str">
        <f>IF('Example Originals'!G48="","",'Example Originals'!G48)</f>
        <v/>
      </c>
      <c r="H48" s="5"/>
      <c r="I48" s="5"/>
      <c r="J48" s="5"/>
      <c r="K48" s="5"/>
      <c r="L48" s="10">
        <f>IF(AND(I48="Expense",O48="OK"),-E48,0)</f>
        <v>0</v>
      </c>
      <c r="M48" s="5"/>
      <c r="N48" s="5"/>
      <c r="O48" s="8" t="str">
        <f>IF(AND(COUNTIF(A48:G48,"?*")+COUNT(A48:G48)=0,COUNTA(H48:K48,M48:N48)=0),"",IF(AND(A48&lt;&gt;"",ISNUMBER(B48),C48&lt;&gt;"",D48&lt;&gt;"",ISNUMBER(E48),F48&lt;&gt;"",G48&lt;&gt;"",OR(H48="Office",H48="Software",H48="Travel",H48="Other"),OR(I48="Expense",I48="Transfer",I48="Reimbursement",I48="Exclude"),K48="Reviewed",M48&lt;&gt;"",COUNTIF(A$6:A$205,A48)=1,IF(I48="Reimbursement",AND(J48&lt;&gt;"",J48&lt;&gt;A48,COUNTIFS(A$6:A$205,J48,I$6:I$205,"Expense",K$6:K$205,"Reviewed")=1),TRUE),IF(I48="Exclude",N48&lt;&gt;"",TRUE)),"OK","CHECK"))</f>
        <v/>
      </c>
    </row>
    <row r="49" spans="1:15" x14ac:dyDescent="0.25">
      <c r="A49" s="8" t="str">
        <f>IF('Example Originals'!A49="","",'Example Originals'!A49)</f>
        <v/>
      </c>
      <c r="B49" s="9" t="str">
        <f>IF('Example Originals'!B49="","",'Example Originals'!B49)</f>
        <v/>
      </c>
      <c r="C49" s="8" t="str">
        <f>IF('Example Originals'!C49="","",'Example Originals'!C49)</f>
        <v/>
      </c>
      <c r="D49" s="8" t="str">
        <f>IF('Example Originals'!D49="","",'Example Originals'!D49)</f>
        <v/>
      </c>
      <c r="E49" s="10" t="str">
        <f>IF('Example Originals'!E49="","",'Example Originals'!E49)</f>
        <v/>
      </c>
      <c r="F49" s="8" t="str">
        <f>IF('Example Originals'!F49="","",'Example Originals'!F49)</f>
        <v/>
      </c>
      <c r="G49" s="8" t="str">
        <f>IF('Example Originals'!G49="","",'Example Originals'!G49)</f>
        <v/>
      </c>
      <c r="H49" s="5"/>
      <c r="I49" s="5"/>
      <c r="J49" s="5"/>
      <c r="K49" s="5"/>
      <c r="L49" s="10">
        <f>IF(AND(I49="Expense",O49="OK"),-E49,0)</f>
        <v>0</v>
      </c>
      <c r="M49" s="5"/>
      <c r="N49" s="5"/>
      <c r="O49" s="8" t="str">
        <f>IF(AND(COUNTIF(A49:G49,"?*")+COUNT(A49:G49)=0,COUNTA(H49:K49,M49:N49)=0),"",IF(AND(A49&lt;&gt;"",ISNUMBER(B49),C49&lt;&gt;"",D49&lt;&gt;"",ISNUMBER(E49),F49&lt;&gt;"",G49&lt;&gt;"",OR(H49="Office",H49="Software",H49="Travel",H49="Other"),OR(I49="Expense",I49="Transfer",I49="Reimbursement",I49="Exclude"),K49="Reviewed",M49&lt;&gt;"",COUNTIF(A$6:A$205,A49)=1,IF(I49="Reimbursement",AND(J49&lt;&gt;"",J49&lt;&gt;A49,COUNTIFS(A$6:A$205,J49,I$6:I$205,"Expense",K$6:K$205,"Reviewed")=1),TRUE),IF(I49="Exclude",N49&lt;&gt;"",TRUE)),"OK","CHECK"))</f>
        <v/>
      </c>
    </row>
    <row r="50" spans="1:15" x14ac:dyDescent="0.25">
      <c r="A50" s="8" t="str">
        <f>IF('Example Originals'!A50="","",'Example Originals'!A50)</f>
        <v/>
      </c>
      <c r="B50" s="9" t="str">
        <f>IF('Example Originals'!B50="","",'Example Originals'!B50)</f>
        <v/>
      </c>
      <c r="C50" s="8" t="str">
        <f>IF('Example Originals'!C50="","",'Example Originals'!C50)</f>
        <v/>
      </c>
      <c r="D50" s="8" t="str">
        <f>IF('Example Originals'!D50="","",'Example Originals'!D50)</f>
        <v/>
      </c>
      <c r="E50" s="10" t="str">
        <f>IF('Example Originals'!E50="","",'Example Originals'!E50)</f>
        <v/>
      </c>
      <c r="F50" s="8" t="str">
        <f>IF('Example Originals'!F50="","",'Example Originals'!F50)</f>
        <v/>
      </c>
      <c r="G50" s="8" t="str">
        <f>IF('Example Originals'!G50="","",'Example Originals'!G50)</f>
        <v/>
      </c>
      <c r="H50" s="5"/>
      <c r="I50" s="5"/>
      <c r="J50" s="5"/>
      <c r="K50" s="5"/>
      <c r="L50" s="10">
        <f>IF(AND(I50="Expense",O50="OK"),-E50,0)</f>
        <v>0</v>
      </c>
      <c r="M50" s="5"/>
      <c r="N50" s="5"/>
      <c r="O50" s="8" t="str">
        <f>IF(AND(COUNTIF(A50:G50,"?*")+COUNT(A50:G50)=0,COUNTA(H50:K50,M50:N50)=0),"",IF(AND(A50&lt;&gt;"",ISNUMBER(B50),C50&lt;&gt;"",D50&lt;&gt;"",ISNUMBER(E50),F50&lt;&gt;"",G50&lt;&gt;"",OR(H50="Office",H50="Software",H50="Travel",H50="Other"),OR(I50="Expense",I50="Transfer",I50="Reimbursement",I50="Exclude"),K50="Reviewed",M50&lt;&gt;"",COUNTIF(A$6:A$205,A50)=1,IF(I50="Reimbursement",AND(J50&lt;&gt;"",J50&lt;&gt;A50,COUNTIFS(A$6:A$205,J50,I$6:I$205,"Expense",K$6:K$205,"Reviewed")=1),TRUE),IF(I50="Exclude",N50&lt;&gt;"",TRUE)),"OK","CHECK"))</f>
        <v/>
      </c>
    </row>
    <row r="51" spans="1:15" x14ac:dyDescent="0.25">
      <c r="A51" s="8" t="str">
        <f>IF('Example Originals'!A51="","",'Example Originals'!A51)</f>
        <v/>
      </c>
      <c r="B51" s="9" t="str">
        <f>IF('Example Originals'!B51="","",'Example Originals'!B51)</f>
        <v/>
      </c>
      <c r="C51" s="8" t="str">
        <f>IF('Example Originals'!C51="","",'Example Originals'!C51)</f>
        <v/>
      </c>
      <c r="D51" s="8" t="str">
        <f>IF('Example Originals'!D51="","",'Example Originals'!D51)</f>
        <v/>
      </c>
      <c r="E51" s="10" t="str">
        <f>IF('Example Originals'!E51="","",'Example Originals'!E51)</f>
        <v/>
      </c>
      <c r="F51" s="8" t="str">
        <f>IF('Example Originals'!F51="","",'Example Originals'!F51)</f>
        <v/>
      </c>
      <c r="G51" s="8" t="str">
        <f>IF('Example Originals'!G51="","",'Example Originals'!G51)</f>
        <v/>
      </c>
      <c r="H51" s="5"/>
      <c r="I51" s="5"/>
      <c r="J51" s="5"/>
      <c r="K51" s="5"/>
      <c r="L51" s="10">
        <f>IF(AND(I51="Expense",O51="OK"),-E51,0)</f>
        <v>0</v>
      </c>
      <c r="M51" s="5"/>
      <c r="N51" s="5"/>
      <c r="O51" s="8" t="str">
        <f>IF(AND(COUNTIF(A51:G51,"?*")+COUNT(A51:G51)=0,COUNTA(H51:K51,M51:N51)=0),"",IF(AND(A51&lt;&gt;"",ISNUMBER(B51),C51&lt;&gt;"",D51&lt;&gt;"",ISNUMBER(E51),F51&lt;&gt;"",G51&lt;&gt;"",OR(H51="Office",H51="Software",H51="Travel",H51="Other"),OR(I51="Expense",I51="Transfer",I51="Reimbursement",I51="Exclude"),K51="Reviewed",M51&lt;&gt;"",COUNTIF(A$6:A$205,A51)=1,IF(I51="Reimbursement",AND(J51&lt;&gt;"",J51&lt;&gt;A51,COUNTIFS(A$6:A$205,J51,I$6:I$205,"Expense",K$6:K$205,"Reviewed")=1),TRUE),IF(I51="Exclude",N51&lt;&gt;"",TRUE)),"OK","CHECK"))</f>
        <v/>
      </c>
    </row>
    <row r="52" spans="1:15" x14ac:dyDescent="0.25">
      <c r="A52" s="8" t="str">
        <f>IF('Example Originals'!A52="","",'Example Originals'!A52)</f>
        <v/>
      </c>
      <c r="B52" s="9" t="str">
        <f>IF('Example Originals'!B52="","",'Example Originals'!B52)</f>
        <v/>
      </c>
      <c r="C52" s="8" t="str">
        <f>IF('Example Originals'!C52="","",'Example Originals'!C52)</f>
        <v/>
      </c>
      <c r="D52" s="8" t="str">
        <f>IF('Example Originals'!D52="","",'Example Originals'!D52)</f>
        <v/>
      </c>
      <c r="E52" s="10" t="str">
        <f>IF('Example Originals'!E52="","",'Example Originals'!E52)</f>
        <v/>
      </c>
      <c r="F52" s="8" t="str">
        <f>IF('Example Originals'!F52="","",'Example Originals'!F52)</f>
        <v/>
      </c>
      <c r="G52" s="8" t="str">
        <f>IF('Example Originals'!G52="","",'Example Originals'!G52)</f>
        <v/>
      </c>
      <c r="H52" s="5"/>
      <c r="I52" s="5"/>
      <c r="J52" s="5"/>
      <c r="K52" s="5"/>
      <c r="L52" s="10">
        <f>IF(AND(I52="Expense",O52="OK"),-E52,0)</f>
        <v>0</v>
      </c>
      <c r="M52" s="5"/>
      <c r="N52" s="5"/>
      <c r="O52" s="8" t="str">
        <f>IF(AND(COUNTIF(A52:G52,"?*")+COUNT(A52:G52)=0,COUNTA(H52:K52,M52:N52)=0),"",IF(AND(A52&lt;&gt;"",ISNUMBER(B52),C52&lt;&gt;"",D52&lt;&gt;"",ISNUMBER(E52),F52&lt;&gt;"",G52&lt;&gt;"",OR(H52="Office",H52="Software",H52="Travel",H52="Other"),OR(I52="Expense",I52="Transfer",I52="Reimbursement",I52="Exclude"),K52="Reviewed",M52&lt;&gt;"",COUNTIF(A$6:A$205,A52)=1,IF(I52="Reimbursement",AND(J52&lt;&gt;"",J52&lt;&gt;A52,COUNTIFS(A$6:A$205,J52,I$6:I$205,"Expense",K$6:K$205,"Reviewed")=1),TRUE),IF(I52="Exclude",N52&lt;&gt;"",TRUE)),"OK","CHECK"))</f>
        <v/>
      </c>
    </row>
    <row r="53" spans="1:15" x14ac:dyDescent="0.25">
      <c r="A53" s="8" t="str">
        <f>IF('Example Originals'!A53="","",'Example Originals'!A53)</f>
        <v/>
      </c>
      <c r="B53" s="9" t="str">
        <f>IF('Example Originals'!B53="","",'Example Originals'!B53)</f>
        <v/>
      </c>
      <c r="C53" s="8" t="str">
        <f>IF('Example Originals'!C53="","",'Example Originals'!C53)</f>
        <v/>
      </c>
      <c r="D53" s="8" t="str">
        <f>IF('Example Originals'!D53="","",'Example Originals'!D53)</f>
        <v/>
      </c>
      <c r="E53" s="10" t="str">
        <f>IF('Example Originals'!E53="","",'Example Originals'!E53)</f>
        <v/>
      </c>
      <c r="F53" s="8" t="str">
        <f>IF('Example Originals'!F53="","",'Example Originals'!F53)</f>
        <v/>
      </c>
      <c r="G53" s="8" t="str">
        <f>IF('Example Originals'!G53="","",'Example Originals'!G53)</f>
        <v/>
      </c>
      <c r="H53" s="5"/>
      <c r="I53" s="5"/>
      <c r="J53" s="5"/>
      <c r="K53" s="5"/>
      <c r="L53" s="10">
        <f>IF(AND(I53="Expense",O53="OK"),-E53,0)</f>
        <v>0</v>
      </c>
      <c r="M53" s="5"/>
      <c r="N53" s="5"/>
      <c r="O53" s="8" t="str">
        <f>IF(AND(COUNTIF(A53:G53,"?*")+COUNT(A53:G53)=0,COUNTA(H53:K53,M53:N53)=0),"",IF(AND(A53&lt;&gt;"",ISNUMBER(B53),C53&lt;&gt;"",D53&lt;&gt;"",ISNUMBER(E53),F53&lt;&gt;"",G53&lt;&gt;"",OR(H53="Office",H53="Software",H53="Travel",H53="Other"),OR(I53="Expense",I53="Transfer",I53="Reimbursement",I53="Exclude"),K53="Reviewed",M53&lt;&gt;"",COUNTIF(A$6:A$205,A53)=1,IF(I53="Reimbursement",AND(J53&lt;&gt;"",J53&lt;&gt;A53,COUNTIFS(A$6:A$205,J53,I$6:I$205,"Expense",K$6:K$205,"Reviewed")=1),TRUE),IF(I53="Exclude",N53&lt;&gt;"",TRUE)),"OK","CHECK"))</f>
        <v/>
      </c>
    </row>
    <row r="54" spans="1:15" x14ac:dyDescent="0.25">
      <c r="A54" s="8" t="str">
        <f>IF('Example Originals'!A54="","",'Example Originals'!A54)</f>
        <v/>
      </c>
      <c r="B54" s="9" t="str">
        <f>IF('Example Originals'!B54="","",'Example Originals'!B54)</f>
        <v/>
      </c>
      <c r="C54" s="8" t="str">
        <f>IF('Example Originals'!C54="","",'Example Originals'!C54)</f>
        <v/>
      </c>
      <c r="D54" s="8" t="str">
        <f>IF('Example Originals'!D54="","",'Example Originals'!D54)</f>
        <v/>
      </c>
      <c r="E54" s="10" t="str">
        <f>IF('Example Originals'!E54="","",'Example Originals'!E54)</f>
        <v/>
      </c>
      <c r="F54" s="8" t="str">
        <f>IF('Example Originals'!F54="","",'Example Originals'!F54)</f>
        <v/>
      </c>
      <c r="G54" s="8" t="str">
        <f>IF('Example Originals'!G54="","",'Example Originals'!G54)</f>
        <v/>
      </c>
      <c r="H54" s="5"/>
      <c r="I54" s="5"/>
      <c r="J54" s="5"/>
      <c r="K54" s="5"/>
      <c r="L54" s="10">
        <f>IF(AND(I54="Expense",O54="OK"),-E54,0)</f>
        <v>0</v>
      </c>
      <c r="M54" s="5"/>
      <c r="N54" s="5"/>
      <c r="O54" s="8" t="str">
        <f>IF(AND(COUNTIF(A54:G54,"?*")+COUNT(A54:G54)=0,COUNTA(H54:K54,M54:N54)=0),"",IF(AND(A54&lt;&gt;"",ISNUMBER(B54),C54&lt;&gt;"",D54&lt;&gt;"",ISNUMBER(E54),F54&lt;&gt;"",G54&lt;&gt;"",OR(H54="Office",H54="Software",H54="Travel",H54="Other"),OR(I54="Expense",I54="Transfer",I54="Reimbursement",I54="Exclude"),K54="Reviewed",M54&lt;&gt;"",COUNTIF(A$6:A$205,A54)=1,IF(I54="Reimbursement",AND(J54&lt;&gt;"",J54&lt;&gt;A54,COUNTIFS(A$6:A$205,J54,I$6:I$205,"Expense",K$6:K$205,"Reviewed")=1),TRUE),IF(I54="Exclude",N54&lt;&gt;"",TRUE)),"OK","CHECK"))</f>
        <v/>
      </c>
    </row>
    <row r="55" spans="1:15" x14ac:dyDescent="0.25">
      <c r="A55" s="8" t="str">
        <f>IF('Example Originals'!A55="","",'Example Originals'!A55)</f>
        <v/>
      </c>
      <c r="B55" s="9" t="str">
        <f>IF('Example Originals'!B55="","",'Example Originals'!B55)</f>
        <v/>
      </c>
      <c r="C55" s="8" t="str">
        <f>IF('Example Originals'!C55="","",'Example Originals'!C55)</f>
        <v/>
      </c>
      <c r="D55" s="8" t="str">
        <f>IF('Example Originals'!D55="","",'Example Originals'!D55)</f>
        <v/>
      </c>
      <c r="E55" s="10" t="str">
        <f>IF('Example Originals'!E55="","",'Example Originals'!E55)</f>
        <v/>
      </c>
      <c r="F55" s="8" t="str">
        <f>IF('Example Originals'!F55="","",'Example Originals'!F55)</f>
        <v/>
      </c>
      <c r="G55" s="8" t="str">
        <f>IF('Example Originals'!G55="","",'Example Originals'!G55)</f>
        <v/>
      </c>
      <c r="H55" s="5"/>
      <c r="I55" s="5"/>
      <c r="J55" s="5"/>
      <c r="K55" s="5"/>
      <c r="L55" s="10">
        <f>IF(AND(I55="Expense",O55="OK"),-E55,0)</f>
        <v>0</v>
      </c>
      <c r="M55" s="5"/>
      <c r="N55" s="5"/>
      <c r="O55" s="8" t="str">
        <f>IF(AND(COUNTIF(A55:G55,"?*")+COUNT(A55:G55)=0,COUNTA(H55:K55,M55:N55)=0),"",IF(AND(A55&lt;&gt;"",ISNUMBER(B55),C55&lt;&gt;"",D55&lt;&gt;"",ISNUMBER(E55),F55&lt;&gt;"",G55&lt;&gt;"",OR(H55="Office",H55="Software",H55="Travel",H55="Other"),OR(I55="Expense",I55="Transfer",I55="Reimbursement",I55="Exclude"),K55="Reviewed",M55&lt;&gt;"",COUNTIF(A$6:A$205,A55)=1,IF(I55="Reimbursement",AND(J55&lt;&gt;"",J55&lt;&gt;A55,COUNTIFS(A$6:A$205,J55,I$6:I$205,"Expense",K$6:K$205,"Reviewed")=1),TRUE),IF(I55="Exclude",N55&lt;&gt;"",TRUE)),"OK","CHECK"))</f>
        <v/>
      </c>
    </row>
    <row r="56" spans="1:15" x14ac:dyDescent="0.25">
      <c r="A56" s="8" t="str">
        <f>IF('Example Originals'!A56="","",'Example Originals'!A56)</f>
        <v/>
      </c>
      <c r="B56" s="9" t="str">
        <f>IF('Example Originals'!B56="","",'Example Originals'!B56)</f>
        <v/>
      </c>
      <c r="C56" s="8" t="str">
        <f>IF('Example Originals'!C56="","",'Example Originals'!C56)</f>
        <v/>
      </c>
      <c r="D56" s="8" t="str">
        <f>IF('Example Originals'!D56="","",'Example Originals'!D56)</f>
        <v/>
      </c>
      <c r="E56" s="10" t="str">
        <f>IF('Example Originals'!E56="","",'Example Originals'!E56)</f>
        <v/>
      </c>
      <c r="F56" s="8" t="str">
        <f>IF('Example Originals'!F56="","",'Example Originals'!F56)</f>
        <v/>
      </c>
      <c r="G56" s="8" t="str">
        <f>IF('Example Originals'!G56="","",'Example Originals'!G56)</f>
        <v/>
      </c>
      <c r="H56" s="5"/>
      <c r="I56" s="5"/>
      <c r="J56" s="5"/>
      <c r="K56" s="5"/>
      <c r="L56" s="10">
        <f>IF(AND(I56="Expense",O56="OK"),-E56,0)</f>
        <v>0</v>
      </c>
      <c r="M56" s="5"/>
      <c r="N56" s="5"/>
      <c r="O56" s="8" t="str">
        <f>IF(AND(COUNTIF(A56:G56,"?*")+COUNT(A56:G56)=0,COUNTA(H56:K56,M56:N56)=0),"",IF(AND(A56&lt;&gt;"",ISNUMBER(B56),C56&lt;&gt;"",D56&lt;&gt;"",ISNUMBER(E56),F56&lt;&gt;"",G56&lt;&gt;"",OR(H56="Office",H56="Software",H56="Travel",H56="Other"),OR(I56="Expense",I56="Transfer",I56="Reimbursement",I56="Exclude"),K56="Reviewed",M56&lt;&gt;"",COUNTIF(A$6:A$205,A56)=1,IF(I56="Reimbursement",AND(J56&lt;&gt;"",J56&lt;&gt;A56,COUNTIFS(A$6:A$205,J56,I$6:I$205,"Expense",K$6:K$205,"Reviewed")=1),TRUE),IF(I56="Exclude",N56&lt;&gt;"",TRUE)),"OK","CHECK"))</f>
        <v/>
      </c>
    </row>
    <row r="57" spans="1:15" x14ac:dyDescent="0.25">
      <c r="A57" s="8" t="str">
        <f>IF('Example Originals'!A57="","",'Example Originals'!A57)</f>
        <v/>
      </c>
      <c r="B57" s="9" t="str">
        <f>IF('Example Originals'!B57="","",'Example Originals'!B57)</f>
        <v/>
      </c>
      <c r="C57" s="8" t="str">
        <f>IF('Example Originals'!C57="","",'Example Originals'!C57)</f>
        <v/>
      </c>
      <c r="D57" s="8" t="str">
        <f>IF('Example Originals'!D57="","",'Example Originals'!D57)</f>
        <v/>
      </c>
      <c r="E57" s="10" t="str">
        <f>IF('Example Originals'!E57="","",'Example Originals'!E57)</f>
        <v/>
      </c>
      <c r="F57" s="8" t="str">
        <f>IF('Example Originals'!F57="","",'Example Originals'!F57)</f>
        <v/>
      </c>
      <c r="G57" s="8" t="str">
        <f>IF('Example Originals'!G57="","",'Example Originals'!G57)</f>
        <v/>
      </c>
      <c r="H57" s="5"/>
      <c r="I57" s="5"/>
      <c r="J57" s="5"/>
      <c r="K57" s="5"/>
      <c r="L57" s="10">
        <f>IF(AND(I57="Expense",O57="OK"),-E57,0)</f>
        <v>0</v>
      </c>
      <c r="M57" s="5"/>
      <c r="N57" s="5"/>
      <c r="O57" s="8" t="str">
        <f>IF(AND(COUNTIF(A57:G57,"?*")+COUNT(A57:G57)=0,COUNTA(H57:K57,M57:N57)=0),"",IF(AND(A57&lt;&gt;"",ISNUMBER(B57),C57&lt;&gt;"",D57&lt;&gt;"",ISNUMBER(E57),F57&lt;&gt;"",G57&lt;&gt;"",OR(H57="Office",H57="Software",H57="Travel",H57="Other"),OR(I57="Expense",I57="Transfer",I57="Reimbursement",I57="Exclude"),K57="Reviewed",M57&lt;&gt;"",COUNTIF(A$6:A$205,A57)=1,IF(I57="Reimbursement",AND(J57&lt;&gt;"",J57&lt;&gt;A57,COUNTIFS(A$6:A$205,J57,I$6:I$205,"Expense",K$6:K$205,"Reviewed")=1),TRUE),IF(I57="Exclude",N57&lt;&gt;"",TRUE)),"OK","CHECK"))</f>
        <v/>
      </c>
    </row>
    <row r="58" spans="1:15" x14ac:dyDescent="0.25">
      <c r="A58" s="8" t="str">
        <f>IF('Example Originals'!A58="","",'Example Originals'!A58)</f>
        <v/>
      </c>
      <c r="B58" s="9" t="str">
        <f>IF('Example Originals'!B58="","",'Example Originals'!B58)</f>
        <v/>
      </c>
      <c r="C58" s="8" t="str">
        <f>IF('Example Originals'!C58="","",'Example Originals'!C58)</f>
        <v/>
      </c>
      <c r="D58" s="8" t="str">
        <f>IF('Example Originals'!D58="","",'Example Originals'!D58)</f>
        <v/>
      </c>
      <c r="E58" s="10" t="str">
        <f>IF('Example Originals'!E58="","",'Example Originals'!E58)</f>
        <v/>
      </c>
      <c r="F58" s="8" t="str">
        <f>IF('Example Originals'!F58="","",'Example Originals'!F58)</f>
        <v/>
      </c>
      <c r="G58" s="8" t="str">
        <f>IF('Example Originals'!G58="","",'Example Originals'!G58)</f>
        <v/>
      </c>
      <c r="H58" s="5"/>
      <c r="I58" s="5"/>
      <c r="J58" s="5"/>
      <c r="K58" s="5"/>
      <c r="L58" s="10">
        <f>IF(AND(I58="Expense",O58="OK"),-E58,0)</f>
        <v>0</v>
      </c>
      <c r="M58" s="5"/>
      <c r="N58" s="5"/>
      <c r="O58" s="8" t="str">
        <f>IF(AND(COUNTIF(A58:G58,"?*")+COUNT(A58:G58)=0,COUNTA(H58:K58,M58:N58)=0),"",IF(AND(A58&lt;&gt;"",ISNUMBER(B58),C58&lt;&gt;"",D58&lt;&gt;"",ISNUMBER(E58),F58&lt;&gt;"",G58&lt;&gt;"",OR(H58="Office",H58="Software",H58="Travel",H58="Other"),OR(I58="Expense",I58="Transfer",I58="Reimbursement",I58="Exclude"),K58="Reviewed",M58&lt;&gt;"",COUNTIF(A$6:A$205,A58)=1,IF(I58="Reimbursement",AND(J58&lt;&gt;"",J58&lt;&gt;A58,COUNTIFS(A$6:A$205,J58,I$6:I$205,"Expense",K$6:K$205,"Reviewed")=1),TRUE),IF(I58="Exclude",N58&lt;&gt;"",TRUE)),"OK","CHECK"))</f>
        <v/>
      </c>
    </row>
    <row r="59" spans="1:15" x14ac:dyDescent="0.25">
      <c r="A59" s="8" t="str">
        <f>IF('Example Originals'!A59="","",'Example Originals'!A59)</f>
        <v/>
      </c>
      <c r="B59" s="9" t="str">
        <f>IF('Example Originals'!B59="","",'Example Originals'!B59)</f>
        <v/>
      </c>
      <c r="C59" s="8" t="str">
        <f>IF('Example Originals'!C59="","",'Example Originals'!C59)</f>
        <v/>
      </c>
      <c r="D59" s="8" t="str">
        <f>IF('Example Originals'!D59="","",'Example Originals'!D59)</f>
        <v/>
      </c>
      <c r="E59" s="10" t="str">
        <f>IF('Example Originals'!E59="","",'Example Originals'!E59)</f>
        <v/>
      </c>
      <c r="F59" s="8" t="str">
        <f>IF('Example Originals'!F59="","",'Example Originals'!F59)</f>
        <v/>
      </c>
      <c r="G59" s="8" t="str">
        <f>IF('Example Originals'!G59="","",'Example Originals'!G59)</f>
        <v/>
      </c>
      <c r="H59" s="5"/>
      <c r="I59" s="5"/>
      <c r="J59" s="5"/>
      <c r="K59" s="5"/>
      <c r="L59" s="10">
        <f>IF(AND(I59="Expense",O59="OK"),-E59,0)</f>
        <v>0</v>
      </c>
      <c r="M59" s="5"/>
      <c r="N59" s="5"/>
      <c r="O59" s="8" t="str">
        <f>IF(AND(COUNTIF(A59:G59,"?*")+COUNT(A59:G59)=0,COUNTA(H59:K59,M59:N59)=0),"",IF(AND(A59&lt;&gt;"",ISNUMBER(B59),C59&lt;&gt;"",D59&lt;&gt;"",ISNUMBER(E59),F59&lt;&gt;"",G59&lt;&gt;"",OR(H59="Office",H59="Software",H59="Travel",H59="Other"),OR(I59="Expense",I59="Transfer",I59="Reimbursement",I59="Exclude"),K59="Reviewed",M59&lt;&gt;"",COUNTIF(A$6:A$205,A59)=1,IF(I59="Reimbursement",AND(J59&lt;&gt;"",J59&lt;&gt;A59,COUNTIFS(A$6:A$205,J59,I$6:I$205,"Expense",K$6:K$205,"Reviewed")=1),TRUE),IF(I59="Exclude",N59&lt;&gt;"",TRUE)),"OK","CHECK"))</f>
        <v/>
      </c>
    </row>
    <row r="60" spans="1:15" x14ac:dyDescent="0.25">
      <c r="A60" s="8" t="str">
        <f>IF('Example Originals'!A60="","",'Example Originals'!A60)</f>
        <v/>
      </c>
      <c r="B60" s="9" t="str">
        <f>IF('Example Originals'!B60="","",'Example Originals'!B60)</f>
        <v/>
      </c>
      <c r="C60" s="8" t="str">
        <f>IF('Example Originals'!C60="","",'Example Originals'!C60)</f>
        <v/>
      </c>
      <c r="D60" s="8" t="str">
        <f>IF('Example Originals'!D60="","",'Example Originals'!D60)</f>
        <v/>
      </c>
      <c r="E60" s="10" t="str">
        <f>IF('Example Originals'!E60="","",'Example Originals'!E60)</f>
        <v/>
      </c>
      <c r="F60" s="8" t="str">
        <f>IF('Example Originals'!F60="","",'Example Originals'!F60)</f>
        <v/>
      </c>
      <c r="G60" s="8" t="str">
        <f>IF('Example Originals'!G60="","",'Example Originals'!G60)</f>
        <v/>
      </c>
      <c r="H60" s="5"/>
      <c r="I60" s="5"/>
      <c r="J60" s="5"/>
      <c r="K60" s="5"/>
      <c r="L60" s="10">
        <f>IF(AND(I60="Expense",O60="OK"),-E60,0)</f>
        <v>0</v>
      </c>
      <c r="M60" s="5"/>
      <c r="N60" s="5"/>
      <c r="O60" s="8" t="str">
        <f>IF(AND(COUNTIF(A60:G60,"?*")+COUNT(A60:G60)=0,COUNTA(H60:K60,M60:N60)=0),"",IF(AND(A60&lt;&gt;"",ISNUMBER(B60),C60&lt;&gt;"",D60&lt;&gt;"",ISNUMBER(E60),F60&lt;&gt;"",G60&lt;&gt;"",OR(H60="Office",H60="Software",H60="Travel",H60="Other"),OR(I60="Expense",I60="Transfer",I60="Reimbursement",I60="Exclude"),K60="Reviewed",M60&lt;&gt;"",COUNTIF(A$6:A$205,A60)=1,IF(I60="Reimbursement",AND(J60&lt;&gt;"",J60&lt;&gt;A60,COUNTIFS(A$6:A$205,J60,I$6:I$205,"Expense",K$6:K$205,"Reviewed")=1),TRUE),IF(I60="Exclude",N60&lt;&gt;"",TRUE)),"OK","CHECK"))</f>
        <v/>
      </c>
    </row>
    <row r="61" spans="1:15" x14ac:dyDescent="0.25">
      <c r="A61" s="8" t="str">
        <f>IF('Example Originals'!A61="","",'Example Originals'!A61)</f>
        <v/>
      </c>
      <c r="B61" s="9" t="str">
        <f>IF('Example Originals'!B61="","",'Example Originals'!B61)</f>
        <v/>
      </c>
      <c r="C61" s="8" t="str">
        <f>IF('Example Originals'!C61="","",'Example Originals'!C61)</f>
        <v/>
      </c>
      <c r="D61" s="8" t="str">
        <f>IF('Example Originals'!D61="","",'Example Originals'!D61)</f>
        <v/>
      </c>
      <c r="E61" s="10" t="str">
        <f>IF('Example Originals'!E61="","",'Example Originals'!E61)</f>
        <v/>
      </c>
      <c r="F61" s="8" t="str">
        <f>IF('Example Originals'!F61="","",'Example Originals'!F61)</f>
        <v/>
      </c>
      <c r="G61" s="8" t="str">
        <f>IF('Example Originals'!G61="","",'Example Originals'!G61)</f>
        <v/>
      </c>
      <c r="H61" s="5"/>
      <c r="I61" s="5"/>
      <c r="J61" s="5"/>
      <c r="K61" s="5"/>
      <c r="L61" s="10">
        <f>IF(AND(I61="Expense",O61="OK"),-E61,0)</f>
        <v>0</v>
      </c>
      <c r="M61" s="5"/>
      <c r="N61" s="5"/>
      <c r="O61" s="8" t="str">
        <f>IF(AND(COUNTIF(A61:G61,"?*")+COUNT(A61:G61)=0,COUNTA(H61:K61,M61:N61)=0),"",IF(AND(A61&lt;&gt;"",ISNUMBER(B61),C61&lt;&gt;"",D61&lt;&gt;"",ISNUMBER(E61),F61&lt;&gt;"",G61&lt;&gt;"",OR(H61="Office",H61="Software",H61="Travel",H61="Other"),OR(I61="Expense",I61="Transfer",I61="Reimbursement",I61="Exclude"),K61="Reviewed",M61&lt;&gt;"",COUNTIF(A$6:A$205,A61)=1,IF(I61="Reimbursement",AND(J61&lt;&gt;"",J61&lt;&gt;A61,COUNTIFS(A$6:A$205,J61,I$6:I$205,"Expense",K$6:K$205,"Reviewed")=1),TRUE),IF(I61="Exclude",N61&lt;&gt;"",TRUE)),"OK","CHECK"))</f>
        <v/>
      </c>
    </row>
    <row r="62" spans="1:15" x14ac:dyDescent="0.25">
      <c r="A62" s="8" t="str">
        <f>IF('Example Originals'!A62="","",'Example Originals'!A62)</f>
        <v/>
      </c>
      <c r="B62" s="9" t="str">
        <f>IF('Example Originals'!B62="","",'Example Originals'!B62)</f>
        <v/>
      </c>
      <c r="C62" s="8" t="str">
        <f>IF('Example Originals'!C62="","",'Example Originals'!C62)</f>
        <v/>
      </c>
      <c r="D62" s="8" t="str">
        <f>IF('Example Originals'!D62="","",'Example Originals'!D62)</f>
        <v/>
      </c>
      <c r="E62" s="10" t="str">
        <f>IF('Example Originals'!E62="","",'Example Originals'!E62)</f>
        <v/>
      </c>
      <c r="F62" s="8" t="str">
        <f>IF('Example Originals'!F62="","",'Example Originals'!F62)</f>
        <v/>
      </c>
      <c r="G62" s="8" t="str">
        <f>IF('Example Originals'!G62="","",'Example Originals'!G62)</f>
        <v/>
      </c>
      <c r="H62" s="5"/>
      <c r="I62" s="5"/>
      <c r="J62" s="5"/>
      <c r="K62" s="5"/>
      <c r="L62" s="10">
        <f>IF(AND(I62="Expense",O62="OK"),-E62,0)</f>
        <v>0</v>
      </c>
      <c r="M62" s="5"/>
      <c r="N62" s="5"/>
      <c r="O62" s="8" t="str">
        <f>IF(AND(COUNTIF(A62:G62,"?*")+COUNT(A62:G62)=0,COUNTA(H62:K62,M62:N62)=0),"",IF(AND(A62&lt;&gt;"",ISNUMBER(B62),C62&lt;&gt;"",D62&lt;&gt;"",ISNUMBER(E62),F62&lt;&gt;"",G62&lt;&gt;"",OR(H62="Office",H62="Software",H62="Travel",H62="Other"),OR(I62="Expense",I62="Transfer",I62="Reimbursement",I62="Exclude"),K62="Reviewed",M62&lt;&gt;"",COUNTIF(A$6:A$205,A62)=1,IF(I62="Reimbursement",AND(J62&lt;&gt;"",J62&lt;&gt;A62,COUNTIFS(A$6:A$205,J62,I$6:I$205,"Expense",K$6:K$205,"Reviewed")=1),TRUE),IF(I62="Exclude",N62&lt;&gt;"",TRUE)),"OK","CHECK"))</f>
        <v/>
      </c>
    </row>
    <row r="63" spans="1:15" x14ac:dyDescent="0.25">
      <c r="A63" s="8" t="str">
        <f>IF('Example Originals'!A63="","",'Example Originals'!A63)</f>
        <v/>
      </c>
      <c r="B63" s="9" t="str">
        <f>IF('Example Originals'!B63="","",'Example Originals'!B63)</f>
        <v/>
      </c>
      <c r="C63" s="8" t="str">
        <f>IF('Example Originals'!C63="","",'Example Originals'!C63)</f>
        <v/>
      </c>
      <c r="D63" s="8" t="str">
        <f>IF('Example Originals'!D63="","",'Example Originals'!D63)</f>
        <v/>
      </c>
      <c r="E63" s="10" t="str">
        <f>IF('Example Originals'!E63="","",'Example Originals'!E63)</f>
        <v/>
      </c>
      <c r="F63" s="8" t="str">
        <f>IF('Example Originals'!F63="","",'Example Originals'!F63)</f>
        <v/>
      </c>
      <c r="G63" s="8" t="str">
        <f>IF('Example Originals'!G63="","",'Example Originals'!G63)</f>
        <v/>
      </c>
      <c r="H63" s="5"/>
      <c r="I63" s="5"/>
      <c r="J63" s="5"/>
      <c r="K63" s="5"/>
      <c r="L63" s="10">
        <f>IF(AND(I63="Expense",O63="OK"),-E63,0)</f>
        <v>0</v>
      </c>
      <c r="M63" s="5"/>
      <c r="N63" s="5"/>
      <c r="O63" s="8" t="str">
        <f>IF(AND(COUNTIF(A63:G63,"?*")+COUNT(A63:G63)=0,COUNTA(H63:K63,M63:N63)=0),"",IF(AND(A63&lt;&gt;"",ISNUMBER(B63),C63&lt;&gt;"",D63&lt;&gt;"",ISNUMBER(E63),F63&lt;&gt;"",G63&lt;&gt;"",OR(H63="Office",H63="Software",H63="Travel",H63="Other"),OR(I63="Expense",I63="Transfer",I63="Reimbursement",I63="Exclude"),K63="Reviewed",M63&lt;&gt;"",COUNTIF(A$6:A$205,A63)=1,IF(I63="Reimbursement",AND(J63&lt;&gt;"",J63&lt;&gt;A63,COUNTIFS(A$6:A$205,J63,I$6:I$205,"Expense",K$6:K$205,"Reviewed")=1),TRUE),IF(I63="Exclude",N63&lt;&gt;"",TRUE)),"OK","CHECK"))</f>
        <v/>
      </c>
    </row>
    <row r="64" spans="1:15" x14ac:dyDescent="0.25">
      <c r="A64" s="8" t="str">
        <f>IF('Example Originals'!A64="","",'Example Originals'!A64)</f>
        <v/>
      </c>
      <c r="B64" s="9" t="str">
        <f>IF('Example Originals'!B64="","",'Example Originals'!B64)</f>
        <v/>
      </c>
      <c r="C64" s="8" t="str">
        <f>IF('Example Originals'!C64="","",'Example Originals'!C64)</f>
        <v/>
      </c>
      <c r="D64" s="8" t="str">
        <f>IF('Example Originals'!D64="","",'Example Originals'!D64)</f>
        <v/>
      </c>
      <c r="E64" s="10" t="str">
        <f>IF('Example Originals'!E64="","",'Example Originals'!E64)</f>
        <v/>
      </c>
      <c r="F64" s="8" t="str">
        <f>IF('Example Originals'!F64="","",'Example Originals'!F64)</f>
        <v/>
      </c>
      <c r="G64" s="8" t="str">
        <f>IF('Example Originals'!G64="","",'Example Originals'!G64)</f>
        <v/>
      </c>
      <c r="H64" s="5"/>
      <c r="I64" s="5"/>
      <c r="J64" s="5"/>
      <c r="K64" s="5"/>
      <c r="L64" s="10">
        <f>IF(AND(I64="Expense",O64="OK"),-E64,0)</f>
        <v>0</v>
      </c>
      <c r="M64" s="5"/>
      <c r="N64" s="5"/>
      <c r="O64" s="8" t="str">
        <f>IF(AND(COUNTIF(A64:G64,"?*")+COUNT(A64:G64)=0,COUNTA(H64:K64,M64:N64)=0),"",IF(AND(A64&lt;&gt;"",ISNUMBER(B64),C64&lt;&gt;"",D64&lt;&gt;"",ISNUMBER(E64),F64&lt;&gt;"",G64&lt;&gt;"",OR(H64="Office",H64="Software",H64="Travel",H64="Other"),OR(I64="Expense",I64="Transfer",I64="Reimbursement",I64="Exclude"),K64="Reviewed",M64&lt;&gt;"",COUNTIF(A$6:A$205,A64)=1,IF(I64="Reimbursement",AND(J64&lt;&gt;"",J64&lt;&gt;A64,COUNTIFS(A$6:A$205,J64,I$6:I$205,"Expense",K$6:K$205,"Reviewed")=1),TRUE),IF(I64="Exclude",N64&lt;&gt;"",TRUE)),"OK","CHECK"))</f>
        <v/>
      </c>
    </row>
    <row r="65" spans="1:15" x14ac:dyDescent="0.25">
      <c r="A65" s="8" t="str">
        <f>IF('Example Originals'!A65="","",'Example Originals'!A65)</f>
        <v/>
      </c>
      <c r="B65" s="9" t="str">
        <f>IF('Example Originals'!B65="","",'Example Originals'!B65)</f>
        <v/>
      </c>
      <c r="C65" s="8" t="str">
        <f>IF('Example Originals'!C65="","",'Example Originals'!C65)</f>
        <v/>
      </c>
      <c r="D65" s="8" t="str">
        <f>IF('Example Originals'!D65="","",'Example Originals'!D65)</f>
        <v/>
      </c>
      <c r="E65" s="10" t="str">
        <f>IF('Example Originals'!E65="","",'Example Originals'!E65)</f>
        <v/>
      </c>
      <c r="F65" s="8" t="str">
        <f>IF('Example Originals'!F65="","",'Example Originals'!F65)</f>
        <v/>
      </c>
      <c r="G65" s="8" t="str">
        <f>IF('Example Originals'!G65="","",'Example Originals'!G65)</f>
        <v/>
      </c>
      <c r="H65" s="5"/>
      <c r="I65" s="5"/>
      <c r="J65" s="5"/>
      <c r="K65" s="5"/>
      <c r="L65" s="10">
        <f>IF(AND(I65="Expense",O65="OK"),-E65,0)</f>
        <v>0</v>
      </c>
      <c r="M65" s="5"/>
      <c r="N65" s="5"/>
      <c r="O65" s="8" t="str">
        <f>IF(AND(COUNTIF(A65:G65,"?*")+COUNT(A65:G65)=0,COUNTA(H65:K65,M65:N65)=0),"",IF(AND(A65&lt;&gt;"",ISNUMBER(B65),C65&lt;&gt;"",D65&lt;&gt;"",ISNUMBER(E65),F65&lt;&gt;"",G65&lt;&gt;"",OR(H65="Office",H65="Software",H65="Travel",H65="Other"),OR(I65="Expense",I65="Transfer",I65="Reimbursement",I65="Exclude"),K65="Reviewed",M65&lt;&gt;"",COUNTIF(A$6:A$205,A65)=1,IF(I65="Reimbursement",AND(J65&lt;&gt;"",J65&lt;&gt;A65,COUNTIFS(A$6:A$205,J65,I$6:I$205,"Expense",K$6:K$205,"Reviewed")=1),TRUE),IF(I65="Exclude",N65&lt;&gt;"",TRUE)),"OK","CHECK"))</f>
        <v/>
      </c>
    </row>
    <row r="66" spans="1:15" x14ac:dyDescent="0.25">
      <c r="A66" s="8" t="str">
        <f>IF('Example Originals'!A66="","",'Example Originals'!A66)</f>
        <v/>
      </c>
      <c r="B66" s="9" t="str">
        <f>IF('Example Originals'!B66="","",'Example Originals'!B66)</f>
        <v/>
      </c>
      <c r="C66" s="8" t="str">
        <f>IF('Example Originals'!C66="","",'Example Originals'!C66)</f>
        <v/>
      </c>
      <c r="D66" s="8" t="str">
        <f>IF('Example Originals'!D66="","",'Example Originals'!D66)</f>
        <v/>
      </c>
      <c r="E66" s="10" t="str">
        <f>IF('Example Originals'!E66="","",'Example Originals'!E66)</f>
        <v/>
      </c>
      <c r="F66" s="8" t="str">
        <f>IF('Example Originals'!F66="","",'Example Originals'!F66)</f>
        <v/>
      </c>
      <c r="G66" s="8" t="str">
        <f>IF('Example Originals'!G66="","",'Example Originals'!G66)</f>
        <v/>
      </c>
      <c r="H66" s="5"/>
      <c r="I66" s="5"/>
      <c r="J66" s="5"/>
      <c r="K66" s="5"/>
      <c r="L66" s="10">
        <f>IF(AND(I66="Expense",O66="OK"),-E66,0)</f>
        <v>0</v>
      </c>
      <c r="M66" s="5"/>
      <c r="N66" s="5"/>
      <c r="O66" s="8" t="str">
        <f>IF(AND(COUNTIF(A66:G66,"?*")+COUNT(A66:G66)=0,COUNTA(H66:K66,M66:N66)=0),"",IF(AND(A66&lt;&gt;"",ISNUMBER(B66),C66&lt;&gt;"",D66&lt;&gt;"",ISNUMBER(E66),F66&lt;&gt;"",G66&lt;&gt;"",OR(H66="Office",H66="Software",H66="Travel",H66="Other"),OR(I66="Expense",I66="Transfer",I66="Reimbursement",I66="Exclude"),K66="Reviewed",M66&lt;&gt;"",COUNTIF(A$6:A$205,A66)=1,IF(I66="Reimbursement",AND(J66&lt;&gt;"",J66&lt;&gt;A66,COUNTIFS(A$6:A$205,J66,I$6:I$205,"Expense",K$6:K$205,"Reviewed")=1),TRUE),IF(I66="Exclude",N66&lt;&gt;"",TRUE)),"OK","CHECK"))</f>
        <v/>
      </c>
    </row>
    <row r="67" spans="1:15" x14ac:dyDescent="0.25">
      <c r="A67" s="8" t="str">
        <f>IF('Example Originals'!A67="","",'Example Originals'!A67)</f>
        <v/>
      </c>
      <c r="B67" s="9" t="str">
        <f>IF('Example Originals'!B67="","",'Example Originals'!B67)</f>
        <v/>
      </c>
      <c r="C67" s="8" t="str">
        <f>IF('Example Originals'!C67="","",'Example Originals'!C67)</f>
        <v/>
      </c>
      <c r="D67" s="8" t="str">
        <f>IF('Example Originals'!D67="","",'Example Originals'!D67)</f>
        <v/>
      </c>
      <c r="E67" s="10" t="str">
        <f>IF('Example Originals'!E67="","",'Example Originals'!E67)</f>
        <v/>
      </c>
      <c r="F67" s="8" t="str">
        <f>IF('Example Originals'!F67="","",'Example Originals'!F67)</f>
        <v/>
      </c>
      <c r="G67" s="8" t="str">
        <f>IF('Example Originals'!G67="","",'Example Originals'!G67)</f>
        <v/>
      </c>
      <c r="H67" s="5"/>
      <c r="I67" s="5"/>
      <c r="J67" s="5"/>
      <c r="K67" s="5"/>
      <c r="L67" s="10">
        <f>IF(AND(I67="Expense",O67="OK"),-E67,0)</f>
        <v>0</v>
      </c>
      <c r="M67" s="5"/>
      <c r="N67" s="5"/>
      <c r="O67" s="8" t="str">
        <f>IF(AND(COUNTIF(A67:G67,"?*")+COUNT(A67:G67)=0,COUNTA(H67:K67,M67:N67)=0),"",IF(AND(A67&lt;&gt;"",ISNUMBER(B67),C67&lt;&gt;"",D67&lt;&gt;"",ISNUMBER(E67),F67&lt;&gt;"",G67&lt;&gt;"",OR(H67="Office",H67="Software",H67="Travel",H67="Other"),OR(I67="Expense",I67="Transfer",I67="Reimbursement",I67="Exclude"),K67="Reviewed",M67&lt;&gt;"",COUNTIF(A$6:A$205,A67)=1,IF(I67="Reimbursement",AND(J67&lt;&gt;"",J67&lt;&gt;A67,COUNTIFS(A$6:A$205,J67,I$6:I$205,"Expense",K$6:K$205,"Reviewed")=1),TRUE),IF(I67="Exclude",N67&lt;&gt;"",TRUE)),"OK","CHECK"))</f>
        <v/>
      </c>
    </row>
    <row r="68" spans="1:15" x14ac:dyDescent="0.25">
      <c r="A68" s="8" t="str">
        <f>IF('Example Originals'!A68="","",'Example Originals'!A68)</f>
        <v/>
      </c>
      <c r="B68" s="9" t="str">
        <f>IF('Example Originals'!B68="","",'Example Originals'!B68)</f>
        <v/>
      </c>
      <c r="C68" s="8" t="str">
        <f>IF('Example Originals'!C68="","",'Example Originals'!C68)</f>
        <v/>
      </c>
      <c r="D68" s="8" t="str">
        <f>IF('Example Originals'!D68="","",'Example Originals'!D68)</f>
        <v/>
      </c>
      <c r="E68" s="10" t="str">
        <f>IF('Example Originals'!E68="","",'Example Originals'!E68)</f>
        <v/>
      </c>
      <c r="F68" s="8" t="str">
        <f>IF('Example Originals'!F68="","",'Example Originals'!F68)</f>
        <v/>
      </c>
      <c r="G68" s="8" t="str">
        <f>IF('Example Originals'!G68="","",'Example Originals'!G68)</f>
        <v/>
      </c>
      <c r="H68" s="5"/>
      <c r="I68" s="5"/>
      <c r="J68" s="5"/>
      <c r="K68" s="5"/>
      <c r="L68" s="10">
        <f>IF(AND(I68="Expense",O68="OK"),-E68,0)</f>
        <v>0</v>
      </c>
      <c r="M68" s="5"/>
      <c r="N68" s="5"/>
      <c r="O68" s="8" t="str">
        <f>IF(AND(COUNTIF(A68:G68,"?*")+COUNT(A68:G68)=0,COUNTA(H68:K68,M68:N68)=0),"",IF(AND(A68&lt;&gt;"",ISNUMBER(B68),C68&lt;&gt;"",D68&lt;&gt;"",ISNUMBER(E68),F68&lt;&gt;"",G68&lt;&gt;"",OR(H68="Office",H68="Software",H68="Travel",H68="Other"),OR(I68="Expense",I68="Transfer",I68="Reimbursement",I68="Exclude"),K68="Reviewed",M68&lt;&gt;"",COUNTIF(A$6:A$205,A68)=1,IF(I68="Reimbursement",AND(J68&lt;&gt;"",J68&lt;&gt;A68,COUNTIFS(A$6:A$205,J68,I$6:I$205,"Expense",K$6:K$205,"Reviewed")=1),TRUE),IF(I68="Exclude",N68&lt;&gt;"",TRUE)),"OK","CHECK"))</f>
        <v/>
      </c>
    </row>
    <row r="69" spans="1:15" x14ac:dyDescent="0.25">
      <c r="A69" s="8" t="str">
        <f>IF('Example Originals'!A69="","",'Example Originals'!A69)</f>
        <v/>
      </c>
      <c r="B69" s="9" t="str">
        <f>IF('Example Originals'!B69="","",'Example Originals'!B69)</f>
        <v/>
      </c>
      <c r="C69" s="8" t="str">
        <f>IF('Example Originals'!C69="","",'Example Originals'!C69)</f>
        <v/>
      </c>
      <c r="D69" s="8" t="str">
        <f>IF('Example Originals'!D69="","",'Example Originals'!D69)</f>
        <v/>
      </c>
      <c r="E69" s="10" t="str">
        <f>IF('Example Originals'!E69="","",'Example Originals'!E69)</f>
        <v/>
      </c>
      <c r="F69" s="8" t="str">
        <f>IF('Example Originals'!F69="","",'Example Originals'!F69)</f>
        <v/>
      </c>
      <c r="G69" s="8" t="str">
        <f>IF('Example Originals'!G69="","",'Example Originals'!G69)</f>
        <v/>
      </c>
      <c r="H69" s="5"/>
      <c r="I69" s="5"/>
      <c r="J69" s="5"/>
      <c r="K69" s="5"/>
      <c r="L69" s="10">
        <f>IF(AND(I69="Expense",O69="OK"),-E69,0)</f>
        <v>0</v>
      </c>
      <c r="M69" s="5"/>
      <c r="N69" s="5"/>
      <c r="O69" s="8" t="str">
        <f>IF(AND(COUNTIF(A69:G69,"?*")+COUNT(A69:G69)=0,COUNTA(H69:K69,M69:N69)=0),"",IF(AND(A69&lt;&gt;"",ISNUMBER(B69),C69&lt;&gt;"",D69&lt;&gt;"",ISNUMBER(E69),F69&lt;&gt;"",G69&lt;&gt;"",OR(H69="Office",H69="Software",H69="Travel",H69="Other"),OR(I69="Expense",I69="Transfer",I69="Reimbursement",I69="Exclude"),K69="Reviewed",M69&lt;&gt;"",COUNTIF(A$6:A$205,A69)=1,IF(I69="Reimbursement",AND(J69&lt;&gt;"",J69&lt;&gt;A69,COUNTIFS(A$6:A$205,J69,I$6:I$205,"Expense",K$6:K$205,"Reviewed")=1),TRUE),IF(I69="Exclude",N69&lt;&gt;"",TRUE)),"OK","CHECK"))</f>
        <v/>
      </c>
    </row>
    <row r="70" spans="1:15" x14ac:dyDescent="0.25">
      <c r="A70" s="8" t="str">
        <f>IF('Example Originals'!A70="","",'Example Originals'!A70)</f>
        <v/>
      </c>
      <c r="B70" s="9" t="str">
        <f>IF('Example Originals'!B70="","",'Example Originals'!B70)</f>
        <v/>
      </c>
      <c r="C70" s="8" t="str">
        <f>IF('Example Originals'!C70="","",'Example Originals'!C70)</f>
        <v/>
      </c>
      <c r="D70" s="8" t="str">
        <f>IF('Example Originals'!D70="","",'Example Originals'!D70)</f>
        <v/>
      </c>
      <c r="E70" s="10" t="str">
        <f>IF('Example Originals'!E70="","",'Example Originals'!E70)</f>
        <v/>
      </c>
      <c r="F70" s="8" t="str">
        <f>IF('Example Originals'!F70="","",'Example Originals'!F70)</f>
        <v/>
      </c>
      <c r="G70" s="8" t="str">
        <f>IF('Example Originals'!G70="","",'Example Originals'!G70)</f>
        <v/>
      </c>
      <c r="H70" s="5"/>
      <c r="I70" s="5"/>
      <c r="J70" s="5"/>
      <c r="K70" s="5"/>
      <c r="L70" s="10">
        <f>IF(AND(I70="Expense",O70="OK"),-E70,0)</f>
        <v>0</v>
      </c>
      <c r="M70" s="5"/>
      <c r="N70" s="5"/>
      <c r="O70" s="8" t="str">
        <f>IF(AND(COUNTIF(A70:G70,"?*")+COUNT(A70:G70)=0,COUNTA(H70:K70,M70:N70)=0),"",IF(AND(A70&lt;&gt;"",ISNUMBER(B70),C70&lt;&gt;"",D70&lt;&gt;"",ISNUMBER(E70),F70&lt;&gt;"",G70&lt;&gt;"",OR(H70="Office",H70="Software",H70="Travel",H70="Other"),OR(I70="Expense",I70="Transfer",I70="Reimbursement",I70="Exclude"),K70="Reviewed",M70&lt;&gt;"",COUNTIF(A$6:A$205,A70)=1,IF(I70="Reimbursement",AND(J70&lt;&gt;"",J70&lt;&gt;A70,COUNTIFS(A$6:A$205,J70,I$6:I$205,"Expense",K$6:K$205,"Reviewed")=1),TRUE),IF(I70="Exclude",N70&lt;&gt;"",TRUE)),"OK","CHECK"))</f>
        <v/>
      </c>
    </row>
    <row r="71" spans="1:15" x14ac:dyDescent="0.25">
      <c r="A71" s="8" t="str">
        <f>IF('Example Originals'!A71="","",'Example Originals'!A71)</f>
        <v/>
      </c>
      <c r="B71" s="9" t="str">
        <f>IF('Example Originals'!B71="","",'Example Originals'!B71)</f>
        <v/>
      </c>
      <c r="C71" s="8" t="str">
        <f>IF('Example Originals'!C71="","",'Example Originals'!C71)</f>
        <v/>
      </c>
      <c r="D71" s="8" t="str">
        <f>IF('Example Originals'!D71="","",'Example Originals'!D71)</f>
        <v/>
      </c>
      <c r="E71" s="10" t="str">
        <f>IF('Example Originals'!E71="","",'Example Originals'!E71)</f>
        <v/>
      </c>
      <c r="F71" s="8" t="str">
        <f>IF('Example Originals'!F71="","",'Example Originals'!F71)</f>
        <v/>
      </c>
      <c r="G71" s="8" t="str">
        <f>IF('Example Originals'!G71="","",'Example Originals'!G71)</f>
        <v/>
      </c>
      <c r="H71" s="5"/>
      <c r="I71" s="5"/>
      <c r="J71" s="5"/>
      <c r="K71" s="5"/>
      <c r="L71" s="10">
        <f>IF(AND(I71="Expense",O71="OK"),-E71,0)</f>
        <v>0</v>
      </c>
      <c r="M71" s="5"/>
      <c r="N71" s="5"/>
      <c r="O71" s="8" t="str">
        <f>IF(AND(COUNTIF(A71:G71,"?*")+COUNT(A71:G71)=0,COUNTA(H71:K71,M71:N71)=0),"",IF(AND(A71&lt;&gt;"",ISNUMBER(B71),C71&lt;&gt;"",D71&lt;&gt;"",ISNUMBER(E71),F71&lt;&gt;"",G71&lt;&gt;"",OR(H71="Office",H71="Software",H71="Travel",H71="Other"),OR(I71="Expense",I71="Transfer",I71="Reimbursement",I71="Exclude"),K71="Reviewed",M71&lt;&gt;"",COUNTIF(A$6:A$205,A71)=1,IF(I71="Reimbursement",AND(J71&lt;&gt;"",J71&lt;&gt;A71,COUNTIFS(A$6:A$205,J71,I$6:I$205,"Expense",K$6:K$205,"Reviewed")=1),TRUE),IF(I71="Exclude",N71&lt;&gt;"",TRUE)),"OK","CHECK"))</f>
        <v/>
      </c>
    </row>
    <row r="72" spans="1:15" x14ac:dyDescent="0.25">
      <c r="A72" s="8" t="str">
        <f>IF('Example Originals'!A72="","",'Example Originals'!A72)</f>
        <v/>
      </c>
      <c r="B72" s="9" t="str">
        <f>IF('Example Originals'!B72="","",'Example Originals'!B72)</f>
        <v/>
      </c>
      <c r="C72" s="8" t="str">
        <f>IF('Example Originals'!C72="","",'Example Originals'!C72)</f>
        <v/>
      </c>
      <c r="D72" s="8" t="str">
        <f>IF('Example Originals'!D72="","",'Example Originals'!D72)</f>
        <v/>
      </c>
      <c r="E72" s="10" t="str">
        <f>IF('Example Originals'!E72="","",'Example Originals'!E72)</f>
        <v/>
      </c>
      <c r="F72" s="8" t="str">
        <f>IF('Example Originals'!F72="","",'Example Originals'!F72)</f>
        <v/>
      </c>
      <c r="G72" s="8" t="str">
        <f>IF('Example Originals'!G72="","",'Example Originals'!G72)</f>
        <v/>
      </c>
      <c r="H72" s="5"/>
      <c r="I72" s="5"/>
      <c r="J72" s="5"/>
      <c r="K72" s="5"/>
      <c r="L72" s="10">
        <f>IF(AND(I72="Expense",O72="OK"),-E72,0)</f>
        <v>0</v>
      </c>
      <c r="M72" s="5"/>
      <c r="N72" s="5"/>
      <c r="O72" s="8" t="str">
        <f>IF(AND(COUNTIF(A72:G72,"?*")+COUNT(A72:G72)=0,COUNTA(H72:K72,M72:N72)=0),"",IF(AND(A72&lt;&gt;"",ISNUMBER(B72),C72&lt;&gt;"",D72&lt;&gt;"",ISNUMBER(E72),F72&lt;&gt;"",G72&lt;&gt;"",OR(H72="Office",H72="Software",H72="Travel",H72="Other"),OR(I72="Expense",I72="Transfer",I72="Reimbursement",I72="Exclude"),K72="Reviewed",M72&lt;&gt;"",COUNTIF(A$6:A$205,A72)=1,IF(I72="Reimbursement",AND(J72&lt;&gt;"",J72&lt;&gt;A72,COUNTIFS(A$6:A$205,J72,I$6:I$205,"Expense",K$6:K$205,"Reviewed")=1),TRUE),IF(I72="Exclude",N72&lt;&gt;"",TRUE)),"OK","CHECK"))</f>
        <v/>
      </c>
    </row>
    <row r="73" spans="1:15" x14ac:dyDescent="0.25">
      <c r="A73" s="8" t="str">
        <f>IF('Example Originals'!A73="","",'Example Originals'!A73)</f>
        <v/>
      </c>
      <c r="B73" s="9" t="str">
        <f>IF('Example Originals'!B73="","",'Example Originals'!B73)</f>
        <v/>
      </c>
      <c r="C73" s="8" t="str">
        <f>IF('Example Originals'!C73="","",'Example Originals'!C73)</f>
        <v/>
      </c>
      <c r="D73" s="8" t="str">
        <f>IF('Example Originals'!D73="","",'Example Originals'!D73)</f>
        <v/>
      </c>
      <c r="E73" s="10" t="str">
        <f>IF('Example Originals'!E73="","",'Example Originals'!E73)</f>
        <v/>
      </c>
      <c r="F73" s="8" t="str">
        <f>IF('Example Originals'!F73="","",'Example Originals'!F73)</f>
        <v/>
      </c>
      <c r="G73" s="8" t="str">
        <f>IF('Example Originals'!G73="","",'Example Originals'!G73)</f>
        <v/>
      </c>
      <c r="H73" s="5"/>
      <c r="I73" s="5"/>
      <c r="J73" s="5"/>
      <c r="K73" s="5"/>
      <c r="L73" s="10">
        <f>IF(AND(I73="Expense",O73="OK"),-E73,0)</f>
        <v>0</v>
      </c>
      <c r="M73" s="5"/>
      <c r="N73" s="5"/>
      <c r="O73" s="8" t="str">
        <f>IF(AND(COUNTIF(A73:G73,"?*")+COUNT(A73:G73)=0,COUNTA(H73:K73,M73:N73)=0),"",IF(AND(A73&lt;&gt;"",ISNUMBER(B73),C73&lt;&gt;"",D73&lt;&gt;"",ISNUMBER(E73),F73&lt;&gt;"",G73&lt;&gt;"",OR(H73="Office",H73="Software",H73="Travel",H73="Other"),OR(I73="Expense",I73="Transfer",I73="Reimbursement",I73="Exclude"),K73="Reviewed",M73&lt;&gt;"",COUNTIF(A$6:A$205,A73)=1,IF(I73="Reimbursement",AND(J73&lt;&gt;"",J73&lt;&gt;A73,COUNTIFS(A$6:A$205,J73,I$6:I$205,"Expense",K$6:K$205,"Reviewed")=1),TRUE),IF(I73="Exclude",N73&lt;&gt;"",TRUE)),"OK","CHECK"))</f>
        <v/>
      </c>
    </row>
    <row r="74" spans="1:15" x14ac:dyDescent="0.25">
      <c r="A74" s="8" t="str">
        <f>IF('Example Originals'!A74="","",'Example Originals'!A74)</f>
        <v/>
      </c>
      <c r="B74" s="9" t="str">
        <f>IF('Example Originals'!B74="","",'Example Originals'!B74)</f>
        <v/>
      </c>
      <c r="C74" s="8" t="str">
        <f>IF('Example Originals'!C74="","",'Example Originals'!C74)</f>
        <v/>
      </c>
      <c r="D74" s="8" t="str">
        <f>IF('Example Originals'!D74="","",'Example Originals'!D74)</f>
        <v/>
      </c>
      <c r="E74" s="10" t="str">
        <f>IF('Example Originals'!E74="","",'Example Originals'!E74)</f>
        <v/>
      </c>
      <c r="F74" s="8" t="str">
        <f>IF('Example Originals'!F74="","",'Example Originals'!F74)</f>
        <v/>
      </c>
      <c r="G74" s="8" t="str">
        <f>IF('Example Originals'!G74="","",'Example Originals'!G74)</f>
        <v/>
      </c>
      <c r="H74" s="5"/>
      <c r="I74" s="5"/>
      <c r="J74" s="5"/>
      <c r="K74" s="5"/>
      <c r="L74" s="10">
        <f>IF(AND(I74="Expense",O74="OK"),-E74,0)</f>
        <v>0</v>
      </c>
      <c r="M74" s="5"/>
      <c r="N74" s="5"/>
      <c r="O74" s="8" t="str">
        <f>IF(AND(COUNTIF(A74:G74,"?*")+COUNT(A74:G74)=0,COUNTA(H74:K74,M74:N74)=0),"",IF(AND(A74&lt;&gt;"",ISNUMBER(B74),C74&lt;&gt;"",D74&lt;&gt;"",ISNUMBER(E74),F74&lt;&gt;"",G74&lt;&gt;"",OR(H74="Office",H74="Software",H74="Travel",H74="Other"),OR(I74="Expense",I74="Transfer",I74="Reimbursement",I74="Exclude"),K74="Reviewed",M74&lt;&gt;"",COUNTIF(A$6:A$205,A74)=1,IF(I74="Reimbursement",AND(J74&lt;&gt;"",J74&lt;&gt;A74,COUNTIFS(A$6:A$205,J74,I$6:I$205,"Expense",K$6:K$205,"Reviewed")=1),TRUE),IF(I74="Exclude",N74&lt;&gt;"",TRUE)),"OK","CHECK"))</f>
        <v/>
      </c>
    </row>
    <row r="75" spans="1:15" x14ac:dyDescent="0.25">
      <c r="A75" s="8" t="str">
        <f>IF('Example Originals'!A75="","",'Example Originals'!A75)</f>
        <v/>
      </c>
      <c r="B75" s="9" t="str">
        <f>IF('Example Originals'!B75="","",'Example Originals'!B75)</f>
        <v/>
      </c>
      <c r="C75" s="8" t="str">
        <f>IF('Example Originals'!C75="","",'Example Originals'!C75)</f>
        <v/>
      </c>
      <c r="D75" s="8" t="str">
        <f>IF('Example Originals'!D75="","",'Example Originals'!D75)</f>
        <v/>
      </c>
      <c r="E75" s="10" t="str">
        <f>IF('Example Originals'!E75="","",'Example Originals'!E75)</f>
        <v/>
      </c>
      <c r="F75" s="8" t="str">
        <f>IF('Example Originals'!F75="","",'Example Originals'!F75)</f>
        <v/>
      </c>
      <c r="G75" s="8" t="str">
        <f>IF('Example Originals'!G75="","",'Example Originals'!G75)</f>
        <v/>
      </c>
      <c r="H75" s="5"/>
      <c r="I75" s="5"/>
      <c r="J75" s="5"/>
      <c r="K75" s="5"/>
      <c r="L75" s="10">
        <f>IF(AND(I75="Expense",O75="OK"),-E75,0)</f>
        <v>0</v>
      </c>
      <c r="M75" s="5"/>
      <c r="N75" s="5"/>
      <c r="O75" s="8" t="str">
        <f>IF(AND(COUNTIF(A75:G75,"?*")+COUNT(A75:G75)=0,COUNTA(H75:K75,M75:N75)=0),"",IF(AND(A75&lt;&gt;"",ISNUMBER(B75),C75&lt;&gt;"",D75&lt;&gt;"",ISNUMBER(E75),F75&lt;&gt;"",G75&lt;&gt;"",OR(H75="Office",H75="Software",H75="Travel",H75="Other"),OR(I75="Expense",I75="Transfer",I75="Reimbursement",I75="Exclude"),K75="Reviewed",M75&lt;&gt;"",COUNTIF(A$6:A$205,A75)=1,IF(I75="Reimbursement",AND(J75&lt;&gt;"",J75&lt;&gt;A75,COUNTIFS(A$6:A$205,J75,I$6:I$205,"Expense",K$6:K$205,"Reviewed")=1),TRUE),IF(I75="Exclude",N75&lt;&gt;"",TRUE)),"OK","CHECK"))</f>
        <v/>
      </c>
    </row>
    <row r="76" spans="1:15" x14ac:dyDescent="0.25">
      <c r="A76" s="8" t="str">
        <f>IF('Example Originals'!A76="","",'Example Originals'!A76)</f>
        <v/>
      </c>
      <c r="B76" s="9" t="str">
        <f>IF('Example Originals'!B76="","",'Example Originals'!B76)</f>
        <v/>
      </c>
      <c r="C76" s="8" t="str">
        <f>IF('Example Originals'!C76="","",'Example Originals'!C76)</f>
        <v/>
      </c>
      <c r="D76" s="8" t="str">
        <f>IF('Example Originals'!D76="","",'Example Originals'!D76)</f>
        <v/>
      </c>
      <c r="E76" s="10" t="str">
        <f>IF('Example Originals'!E76="","",'Example Originals'!E76)</f>
        <v/>
      </c>
      <c r="F76" s="8" t="str">
        <f>IF('Example Originals'!F76="","",'Example Originals'!F76)</f>
        <v/>
      </c>
      <c r="G76" s="8" t="str">
        <f>IF('Example Originals'!G76="","",'Example Originals'!G76)</f>
        <v/>
      </c>
      <c r="H76" s="5"/>
      <c r="I76" s="5"/>
      <c r="J76" s="5"/>
      <c r="K76" s="5"/>
      <c r="L76" s="10">
        <f>IF(AND(I76="Expense",O76="OK"),-E76,0)</f>
        <v>0</v>
      </c>
      <c r="M76" s="5"/>
      <c r="N76" s="5"/>
      <c r="O76" s="8" t="str">
        <f>IF(AND(COUNTIF(A76:G76,"?*")+COUNT(A76:G76)=0,COUNTA(H76:K76,M76:N76)=0),"",IF(AND(A76&lt;&gt;"",ISNUMBER(B76),C76&lt;&gt;"",D76&lt;&gt;"",ISNUMBER(E76),F76&lt;&gt;"",G76&lt;&gt;"",OR(H76="Office",H76="Software",H76="Travel",H76="Other"),OR(I76="Expense",I76="Transfer",I76="Reimbursement",I76="Exclude"),K76="Reviewed",M76&lt;&gt;"",COUNTIF(A$6:A$205,A76)=1,IF(I76="Reimbursement",AND(J76&lt;&gt;"",J76&lt;&gt;A76,COUNTIFS(A$6:A$205,J76,I$6:I$205,"Expense",K$6:K$205,"Reviewed")=1),TRUE),IF(I76="Exclude",N76&lt;&gt;"",TRUE)),"OK","CHECK"))</f>
        <v/>
      </c>
    </row>
    <row r="77" spans="1:15" x14ac:dyDescent="0.25">
      <c r="A77" s="8" t="str">
        <f>IF('Example Originals'!A77="","",'Example Originals'!A77)</f>
        <v/>
      </c>
      <c r="B77" s="9" t="str">
        <f>IF('Example Originals'!B77="","",'Example Originals'!B77)</f>
        <v/>
      </c>
      <c r="C77" s="8" t="str">
        <f>IF('Example Originals'!C77="","",'Example Originals'!C77)</f>
        <v/>
      </c>
      <c r="D77" s="8" t="str">
        <f>IF('Example Originals'!D77="","",'Example Originals'!D77)</f>
        <v/>
      </c>
      <c r="E77" s="10" t="str">
        <f>IF('Example Originals'!E77="","",'Example Originals'!E77)</f>
        <v/>
      </c>
      <c r="F77" s="8" t="str">
        <f>IF('Example Originals'!F77="","",'Example Originals'!F77)</f>
        <v/>
      </c>
      <c r="G77" s="8" t="str">
        <f>IF('Example Originals'!G77="","",'Example Originals'!G77)</f>
        <v/>
      </c>
      <c r="H77" s="5"/>
      <c r="I77" s="5"/>
      <c r="J77" s="5"/>
      <c r="K77" s="5"/>
      <c r="L77" s="10">
        <f>IF(AND(I77="Expense",O77="OK"),-E77,0)</f>
        <v>0</v>
      </c>
      <c r="M77" s="5"/>
      <c r="N77" s="5"/>
      <c r="O77" s="8" t="str">
        <f>IF(AND(COUNTIF(A77:G77,"?*")+COUNT(A77:G77)=0,COUNTA(H77:K77,M77:N77)=0),"",IF(AND(A77&lt;&gt;"",ISNUMBER(B77),C77&lt;&gt;"",D77&lt;&gt;"",ISNUMBER(E77),F77&lt;&gt;"",G77&lt;&gt;"",OR(H77="Office",H77="Software",H77="Travel",H77="Other"),OR(I77="Expense",I77="Transfer",I77="Reimbursement",I77="Exclude"),K77="Reviewed",M77&lt;&gt;"",COUNTIF(A$6:A$205,A77)=1,IF(I77="Reimbursement",AND(J77&lt;&gt;"",J77&lt;&gt;A77,COUNTIFS(A$6:A$205,J77,I$6:I$205,"Expense",K$6:K$205,"Reviewed")=1),TRUE),IF(I77="Exclude",N77&lt;&gt;"",TRUE)),"OK","CHECK"))</f>
        <v/>
      </c>
    </row>
    <row r="78" spans="1:15" x14ac:dyDescent="0.25">
      <c r="A78" s="8" t="str">
        <f>IF('Example Originals'!A78="","",'Example Originals'!A78)</f>
        <v/>
      </c>
      <c r="B78" s="9" t="str">
        <f>IF('Example Originals'!B78="","",'Example Originals'!B78)</f>
        <v/>
      </c>
      <c r="C78" s="8" t="str">
        <f>IF('Example Originals'!C78="","",'Example Originals'!C78)</f>
        <v/>
      </c>
      <c r="D78" s="8" t="str">
        <f>IF('Example Originals'!D78="","",'Example Originals'!D78)</f>
        <v/>
      </c>
      <c r="E78" s="10" t="str">
        <f>IF('Example Originals'!E78="","",'Example Originals'!E78)</f>
        <v/>
      </c>
      <c r="F78" s="8" t="str">
        <f>IF('Example Originals'!F78="","",'Example Originals'!F78)</f>
        <v/>
      </c>
      <c r="G78" s="8" t="str">
        <f>IF('Example Originals'!G78="","",'Example Originals'!G78)</f>
        <v/>
      </c>
      <c r="H78" s="5"/>
      <c r="I78" s="5"/>
      <c r="J78" s="5"/>
      <c r="K78" s="5"/>
      <c r="L78" s="10">
        <f>IF(AND(I78="Expense",O78="OK"),-E78,0)</f>
        <v>0</v>
      </c>
      <c r="M78" s="5"/>
      <c r="N78" s="5"/>
      <c r="O78" s="8" t="str">
        <f>IF(AND(COUNTIF(A78:G78,"?*")+COUNT(A78:G78)=0,COUNTA(H78:K78,M78:N78)=0),"",IF(AND(A78&lt;&gt;"",ISNUMBER(B78),C78&lt;&gt;"",D78&lt;&gt;"",ISNUMBER(E78),F78&lt;&gt;"",G78&lt;&gt;"",OR(H78="Office",H78="Software",H78="Travel",H78="Other"),OR(I78="Expense",I78="Transfer",I78="Reimbursement",I78="Exclude"),K78="Reviewed",M78&lt;&gt;"",COUNTIF(A$6:A$205,A78)=1,IF(I78="Reimbursement",AND(J78&lt;&gt;"",J78&lt;&gt;A78,COUNTIFS(A$6:A$205,J78,I$6:I$205,"Expense",K$6:K$205,"Reviewed")=1),TRUE),IF(I78="Exclude",N78&lt;&gt;"",TRUE)),"OK","CHECK"))</f>
        <v/>
      </c>
    </row>
    <row r="79" spans="1:15" x14ac:dyDescent="0.25">
      <c r="A79" s="8" t="str">
        <f>IF('Example Originals'!A79="","",'Example Originals'!A79)</f>
        <v/>
      </c>
      <c r="B79" s="9" t="str">
        <f>IF('Example Originals'!B79="","",'Example Originals'!B79)</f>
        <v/>
      </c>
      <c r="C79" s="8" t="str">
        <f>IF('Example Originals'!C79="","",'Example Originals'!C79)</f>
        <v/>
      </c>
      <c r="D79" s="8" t="str">
        <f>IF('Example Originals'!D79="","",'Example Originals'!D79)</f>
        <v/>
      </c>
      <c r="E79" s="10" t="str">
        <f>IF('Example Originals'!E79="","",'Example Originals'!E79)</f>
        <v/>
      </c>
      <c r="F79" s="8" t="str">
        <f>IF('Example Originals'!F79="","",'Example Originals'!F79)</f>
        <v/>
      </c>
      <c r="G79" s="8" t="str">
        <f>IF('Example Originals'!G79="","",'Example Originals'!G79)</f>
        <v/>
      </c>
      <c r="H79" s="5"/>
      <c r="I79" s="5"/>
      <c r="J79" s="5"/>
      <c r="K79" s="5"/>
      <c r="L79" s="10">
        <f>IF(AND(I79="Expense",O79="OK"),-E79,0)</f>
        <v>0</v>
      </c>
      <c r="M79" s="5"/>
      <c r="N79" s="5"/>
      <c r="O79" s="8" t="str">
        <f>IF(AND(COUNTIF(A79:G79,"?*")+COUNT(A79:G79)=0,COUNTA(H79:K79,M79:N79)=0),"",IF(AND(A79&lt;&gt;"",ISNUMBER(B79),C79&lt;&gt;"",D79&lt;&gt;"",ISNUMBER(E79),F79&lt;&gt;"",G79&lt;&gt;"",OR(H79="Office",H79="Software",H79="Travel",H79="Other"),OR(I79="Expense",I79="Transfer",I79="Reimbursement",I79="Exclude"),K79="Reviewed",M79&lt;&gt;"",COUNTIF(A$6:A$205,A79)=1,IF(I79="Reimbursement",AND(J79&lt;&gt;"",J79&lt;&gt;A79,COUNTIFS(A$6:A$205,J79,I$6:I$205,"Expense",K$6:K$205,"Reviewed")=1),TRUE),IF(I79="Exclude",N79&lt;&gt;"",TRUE)),"OK","CHECK"))</f>
        <v/>
      </c>
    </row>
    <row r="80" spans="1:15" x14ac:dyDescent="0.25">
      <c r="A80" s="8" t="str">
        <f>IF('Example Originals'!A80="","",'Example Originals'!A80)</f>
        <v/>
      </c>
      <c r="B80" s="9" t="str">
        <f>IF('Example Originals'!B80="","",'Example Originals'!B80)</f>
        <v/>
      </c>
      <c r="C80" s="8" t="str">
        <f>IF('Example Originals'!C80="","",'Example Originals'!C80)</f>
        <v/>
      </c>
      <c r="D80" s="8" t="str">
        <f>IF('Example Originals'!D80="","",'Example Originals'!D80)</f>
        <v/>
      </c>
      <c r="E80" s="10" t="str">
        <f>IF('Example Originals'!E80="","",'Example Originals'!E80)</f>
        <v/>
      </c>
      <c r="F80" s="8" t="str">
        <f>IF('Example Originals'!F80="","",'Example Originals'!F80)</f>
        <v/>
      </c>
      <c r="G80" s="8" t="str">
        <f>IF('Example Originals'!G80="","",'Example Originals'!G80)</f>
        <v/>
      </c>
      <c r="H80" s="5"/>
      <c r="I80" s="5"/>
      <c r="J80" s="5"/>
      <c r="K80" s="5"/>
      <c r="L80" s="10">
        <f>IF(AND(I80="Expense",O80="OK"),-E80,0)</f>
        <v>0</v>
      </c>
      <c r="M80" s="5"/>
      <c r="N80" s="5"/>
      <c r="O80" s="8" t="str">
        <f>IF(AND(COUNTIF(A80:G80,"?*")+COUNT(A80:G80)=0,COUNTA(H80:K80,M80:N80)=0),"",IF(AND(A80&lt;&gt;"",ISNUMBER(B80),C80&lt;&gt;"",D80&lt;&gt;"",ISNUMBER(E80),F80&lt;&gt;"",G80&lt;&gt;"",OR(H80="Office",H80="Software",H80="Travel",H80="Other"),OR(I80="Expense",I80="Transfer",I80="Reimbursement",I80="Exclude"),K80="Reviewed",M80&lt;&gt;"",COUNTIF(A$6:A$205,A80)=1,IF(I80="Reimbursement",AND(J80&lt;&gt;"",J80&lt;&gt;A80,COUNTIFS(A$6:A$205,J80,I$6:I$205,"Expense",K$6:K$205,"Reviewed")=1),TRUE),IF(I80="Exclude",N80&lt;&gt;"",TRUE)),"OK","CHECK"))</f>
        <v/>
      </c>
    </row>
    <row r="81" spans="1:15" x14ac:dyDescent="0.25">
      <c r="A81" s="8" t="str">
        <f>IF('Example Originals'!A81="","",'Example Originals'!A81)</f>
        <v/>
      </c>
      <c r="B81" s="9" t="str">
        <f>IF('Example Originals'!B81="","",'Example Originals'!B81)</f>
        <v/>
      </c>
      <c r="C81" s="8" t="str">
        <f>IF('Example Originals'!C81="","",'Example Originals'!C81)</f>
        <v/>
      </c>
      <c r="D81" s="8" t="str">
        <f>IF('Example Originals'!D81="","",'Example Originals'!D81)</f>
        <v/>
      </c>
      <c r="E81" s="10" t="str">
        <f>IF('Example Originals'!E81="","",'Example Originals'!E81)</f>
        <v/>
      </c>
      <c r="F81" s="8" t="str">
        <f>IF('Example Originals'!F81="","",'Example Originals'!F81)</f>
        <v/>
      </c>
      <c r="G81" s="8" t="str">
        <f>IF('Example Originals'!G81="","",'Example Originals'!G81)</f>
        <v/>
      </c>
      <c r="H81" s="5"/>
      <c r="I81" s="5"/>
      <c r="J81" s="5"/>
      <c r="K81" s="5"/>
      <c r="L81" s="10">
        <f>IF(AND(I81="Expense",O81="OK"),-E81,0)</f>
        <v>0</v>
      </c>
      <c r="M81" s="5"/>
      <c r="N81" s="5"/>
      <c r="O81" s="8" t="str">
        <f>IF(AND(COUNTIF(A81:G81,"?*")+COUNT(A81:G81)=0,COUNTA(H81:K81,M81:N81)=0),"",IF(AND(A81&lt;&gt;"",ISNUMBER(B81),C81&lt;&gt;"",D81&lt;&gt;"",ISNUMBER(E81),F81&lt;&gt;"",G81&lt;&gt;"",OR(H81="Office",H81="Software",H81="Travel",H81="Other"),OR(I81="Expense",I81="Transfer",I81="Reimbursement",I81="Exclude"),K81="Reviewed",M81&lt;&gt;"",COUNTIF(A$6:A$205,A81)=1,IF(I81="Reimbursement",AND(J81&lt;&gt;"",J81&lt;&gt;A81,COUNTIFS(A$6:A$205,J81,I$6:I$205,"Expense",K$6:K$205,"Reviewed")=1),TRUE),IF(I81="Exclude",N81&lt;&gt;"",TRUE)),"OK","CHECK"))</f>
        <v/>
      </c>
    </row>
    <row r="82" spans="1:15" x14ac:dyDescent="0.25">
      <c r="A82" s="8" t="str">
        <f>IF('Example Originals'!A82="","",'Example Originals'!A82)</f>
        <v/>
      </c>
      <c r="B82" s="9" t="str">
        <f>IF('Example Originals'!B82="","",'Example Originals'!B82)</f>
        <v/>
      </c>
      <c r="C82" s="8" t="str">
        <f>IF('Example Originals'!C82="","",'Example Originals'!C82)</f>
        <v/>
      </c>
      <c r="D82" s="8" t="str">
        <f>IF('Example Originals'!D82="","",'Example Originals'!D82)</f>
        <v/>
      </c>
      <c r="E82" s="10" t="str">
        <f>IF('Example Originals'!E82="","",'Example Originals'!E82)</f>
        <v/>
      </c>
      <c r="F82" s="8" t="str">
        <f>IF('Example Originals'!F82="","",'Example Originals'!F82)</f>
        <v/>
      </c>
      <c r="G82" s="8" t="str">
        <f>IF('Example Originals'!G82="","",'Example Originals'!G82)</f>
        <v/>
      </c>
      <c r="H82" s="5"/>
      <c r="I82" s="5"/>
      <c r="J82" s="5"/>
      <c r="K82" s="5"/>
      <c r="L82" s="10">
        <f>IF(AND(I82="Expense",O82="OK"),-E82,0)</f>
        <v>0</v>
      </c>
      <c r="M82" s="5"/>
      <c r="N82" s="5"/>
      <c r="O82" s="8" t="str">
        <f>IF(AND(COUNTIF(A82:G82,"?*")+COUNT(A82:G82)=0,COUNTA(H82:K82,M82:N82)=0),"",IF(AND(A82&lt;&gt;"",ISNUMBER(B82),C82&lt;&gt;"",D82&lt;&gt;"",ISNUMBER(E82),F82&lt;&gt;"",G82&lt;&gt;"",OR(H82="Office",H82="Software",H82="Travel",H82="Other"),OR(I82="Expense",I82="Transfer",I82="Reimbursement",I82="Exclude"),K82="Reviewed",M82&lt;&gt;"",COUNTIF(A$6:A$205,A82)=1,IF(I82="Reimbursement",AND(J82&lt;&gt;"",J82&lt;&gt;A82,COUNTIFS(A$6:A$205,J82,I$6:I$205,"Expense",K$6:K$205,"Reviewed")=1),TRUE),IF(I82="Exclude",N82&lt;&gt;"",TRUE)),"OK","CHECK"))</f>
        <v/>
      </c>
    </row>
    <row r="83" spans="1:15" x14ac:dyDescent="0.25">
      <c r="A83" s="8" t="str">
        <f>IF('Example Originals'!A83="","",'Example Originals'!A83)</f>
        <v/>
      </c>
      <c r="B83" s="9" t="str">
        <f>IF('Example Originals'!B83="","",'Example Originals'!B83)</f>
        <v/>
      </c>
      <c r="C83" s="8" t="str">
        <f>IF('Example Originals'!C83="","",'Example Originals'!C83)</f>
        <v/>
      </c>
      <c r="D83" s="8" t="str">
        <f>IF('Example Originals'!D83="","",'Example Originals'!D83)</f>
        <v/>
      </c>
      <c r="E83" s="10" t="str">
        <f>IF('Example Originals'!E83="","",'Example Originals'!E83)</f>
        <v/>
      </c>
      <c r="F83" s="8" t="str">
        <f>IF('Example Originals'!F83="","",'Example Originals'!F83)</f>
        <v/>
      </c>
      <c r="G83" s="8" t="str">
        <f>IF('Example Originals'!G83="","",'Example Originals'!G83)</f>
        <v/>
      </c>
      <c r="H83" s="5"/>
      <c r="I83" s="5"/>
      <c r="J83" s="5"/>
      <c r="K83" s="5"/>
      <c r="L83" s="10">
        <f>IF(AND(I83="Expense",O83="OK"),-E83,0)</f>
        <v>0</v>
      </c>
      <c r="M83" s="5"/>
      <c r="N83" s="5"/>
      <c r="O83" s="8" t="str">
        <f>IF(AND(COUNTIF(A83:G83,"?*")+COUNT(A83:G83)=0,COUNTA(H83:K83,M83:N83)=0),"",IF(AND(A83&lt;&gt;"",ISNUMBER(B83),C83&lt;&gt;"",D83&lt;&gt;"",ISNUMBER(E83),F83&lt;&gt;"",G83&lt;&gt;"",OR(H83="Office",H83="Software",H83="Travel",H83="Other"),OR(I83="Expense",I83="Transfer",I83="Reimbursement",I83="Exclude"),K83="Reviewed",M83&lt;&gt;"",COUNTIF(A$6:A$205,A83)=1,IF(I83="Reimbursement",AND(J83&lt;&gt;"",J83&lt;&gt;A83,COUNTIFS(A$6:A$205,J83,I$6:I$205,"Expense",K$6:K$205,"Reviewed")=1),TRUE),IF(I83="Exclude",N83&lt;&gt;"",TRUE)),"OK","CHECK"))</f>
        <v/>
      </c>
    </row>
    <row r="84" spans="1:15" x14ac:dyDescent="0.25">
      <c r="A84" s="8" t="str">
        <f>IF('Example Originals'!A84="","",'Example Originals'!A84)</f>
        <v/>
      </c>
      <c r="B84" s="9" t="str">
        <f>IF('Example Originals'!B84="","",'Example Originals'!B84)</f>
        <v/>
      </c>
      <c r="C84" s="8" t="str">
        <f>IF('Example Originals'!C84="","",'Example Originals'!C84)</f>
        <v/>
      </c>
      <c r="D84" s="8" t="str">
        <f>IF('Example Originals'!D84="","",'Example Originals'!D84)</f>
        <v/>
      </c>
      <c r="E84" s="10" t="str">
        <f>IF('Example Originals'!E84="","",'Example Originals'!E84)</f>
        <v/>
      </c>
      <c r="F84" s="8" t="str">
        <f>IF('Example Originals'!F84="","",'Example Originals'!F84)</f>
        <v/>
      </c>
      <c r="G84" s="8" t="str">
        <f>IF('Example Originals'!G84="","",'Example Originals'!G84)</f>
        <v/>
      </c>
      <c r="H84" s="5"/>
      <c r="I84" s="5"/>
      <c r="J84" s="5"/>
      <c r="K84" s="5"/>
      <c r="L84" s="10">
        <f>IF(AND(I84="Expense",O84="OK"),-E84,0)</f>
        <v>0</v>
      </c>
      <c r="M84" s="5"/>
      <c r="N84" s="5"/>
      <c r="O84" s="8" t="str">
        <f>IF(AND(COUNTIF(A84:G84,"?*")+COUNT(A84:G84)=0,COUNTA(H84:K84,M84:N84)=0),"",IF(AND(A84&lt;&gt;"",ISNUMBER(B84),C84&lt;&gt;"",D84&lt;&gt;"",ISNUMBER(E84),F84&lt;&gt;"",G84&lt;&gt;"",OR(H84="Office",H84="Software",H84="Travel",H84="Other"),OR(I84="Expense",I84="Transfer",I84="Reimbursement",I84="Exclude"),K84="Reviewed",M84&lt;&gt;"",COUNTIF(A$6:A$205,A84)=1,IF(I84="Reimbursement",AND(J84&lt;&gt;"",J84&lt;&gt;A84,COUNTIFS(A$6:A$205,J84,I$6:I$205,"Expense",K$6:K$205,"Reviewed")=1),TRUE),IF(I84="Exclude",N84&lt;&gt;"",TRUE)),"OK","CHECK"))</f>
        <v/>
      </c>
    </row>
    <row r="85" spans="1:15" x14ac:dyDescent="0.25">
      <c r="A85" s="8" t="str">
        <f>IF('Example Originals'!A85="","",'Example Originals'!A85)</f>
        <v/>
      </c>
      <c r="B85" s="9" t="str">
        <f>IF('Example Originals'!B85="","",'Example Originals'!B85)</f>
        <v/>
      </c>
      <c r="C85" s="8" t="str">
        <f>IF('Example Originals'!C85="","",'Example Originals'!C85)</f>
        <v/>
      </c>
      <c r="D85" s="8" t="str">
        <f>IF('Example Originals'!D85="","",'Example Originals'!D85)</f>
        <v/>
      </c>
      <c r="E85" s="10" t="str">
        <f>IF('Example Originals'!E85="","",'Example Originals'!E85)</f>
        <v/>
      </c>
      <c r="F85" s="8" t="str">
        <f>IF('Example Originals'!F85="","",'Example Originals'!F85)</f>
        <v/>
      </c>
      <c r="G85" s="8" t="str">
        <f>IF('Example Originals'!G85="","",'Example Originals'!G85)</f>
        <v/>
      </c>
      <c r="H85" s="5"/>
      <c r="I85" s="5"/>
      <c r="J85" s="5"/>
      <c r="K85" s="5"/>
      <c r="L85" s="10">
        <f>IF(AND(I85="Expense",O85="OK"),-E85,0)</f>
        <v>0</v>
      </c>
      <c r="M85" s="5"/>
      <c r="N85" s="5"/>
      <c r="O85" s="8" t="str">
        <f>IF(AND(COUNTIF(A85:G85,"?*")+COUNT(A85:G85)=0,COUNTA(H85:K85,M85:N85)=0),"",IF(AND(A85&lt;&gt;"",ISNUMBER(B85),C85&lt;&gt;"",D85&lt;&gt;"",ISNUMBER(E85),F85&lt;&gt;"",G85&lt;&gt;"",OR(H85="Office",H85="Software",H85="Travel",H85="Other"),OR(I85="Expense",I85="Transfer",I85="Reimbursement",I85="Exclude"),K85="Reviewed",M85&lt;&gt;"",COUNTIF(A$6:A$205,A85)=1,IF(I85="Reimbursement",AND(J85&lt;&gt;"",J85&lt;&gt;A85,COUNTIFS(A$6:A$205,J85,I$6:I$205,"Expense",K$6:K$205,"Reviewed")=1),TRUE),IF(I85="Exclude",N85&lt;&gt;"",TRUE)),"OK","CHECK"))</f>
        <v/>
      </c>
    </row>
    <row r="86" spans="1:15" x14ac:dyDescent="0.25">
      <c r="A86" s="8" t="str">
        <f>IF('Example Originals'!A86="","",'Example Originals'!A86)</f>
        <v/>
      </c>
      <c r="B86" s="9" t="str">
        <f>IF('Example Originals'!B86="","",'Example Originals'!B86)</f>
        <v/>
      </c>
      <c r="C86" s="8" t="str">
        <f>IF('Example Originals'!C86="","",'Example Originals'!C86)</f>
        <v/>
      </c>
      <c r="D86" s="8" t="str">
        <f>IF('Example Originals'!D86="","",'Example Originals'!D86)</f>
        <v/>
      </c>
      <c r="E86" s="10" t="str">
        <f>IF('Example Originals'!E86="","",'Example Originals'!E86)</f>
        <v/>
      </c>
      <c r="F86" s="8" t="str">
        <f>IF('Example Originals'!F86="","",'Example Originals'!F86)</f>
        <v/>
      </c>
      <c r="G86" s="8" t="str">
        <f>IF('Example Originals'!G86="","",'Example Originals'!G86)</f>
        <v/>
      </c>
      <c r="H86" s="5"/>
      <c r="I86" s="5"/>
      <c r="J86" s="5"/>
      <c r="K86" s="5"/>
      <c r="L86" s="10">
        <f>IF(AND(I86="Expense",O86="OK"),-E86,0)</f>
        <v>0</v>
      </c>
      <c r="M86" s="5"/>
      <c r="N86" s="5"/>
      <c r="O86" s="8" t="str">
        <f>IF(AND(COUNTIF(A86:G86,"?*")+COUNT(A86:G86)=0,COUNTA(H86:K86,M86:N86)=0),"",IF(AND(A86&lt;&gt;"",ISNUMBER(B86),C86&lt;&gt;"",D86&lt;&gt;"",ISNUMBER(E86),F86&lt;&gt;"",G86&lt;&gt;"",OR(H86="Office",H86="Software",H86="Travel",H86="Other"),OR(I86="Expense",I86="Transfer",I86="Reimbursement",I86="Exclude"),K86="Reviewed",M86&lt;&gt;"",COUNTIF(A$6:A$205,A86)=1,IF(I86="Reimbursement",AND(J86&lt;&gt;"",J86&lt;&gt;A86,COUNTIFS(A$6:A$205,J86,I$6:I$205,"Expense",K$6:K$205,"Reviewed")=1),TRUE),IF(I86="Exclude",N86&lt;&gt;"",TRUE)),"OK","CHECK"))</f>
        <v/>
      </c>
    </row>
    <row r="87" spans="1:15" x14ac:dyDescent="0.25">
      <c r="A87" s="8" t="str">
        <f>IF('Example Originals'!A87="","",'Example Originals'!A87)</f>
        <v/>
      </c>
      <c r="B87" s="9" t="str">
        <f>IF('Example Originals'!B87="","",'Example Originals'!B87)</f>
        <v/>
      </c>
      <c r="C87" s="8" t="str">
        <f>IF('Example Originals'!C87="","",'Example Originals'!C87)</f>
        <v/>
      </c>
      <c r="D87" s="8" t="str">
        <f>IF('Example Originals'!D87="","",'Example Originals'!D87)</f>
        <v/>
      </c>
      <c r="E87" s="10" t="str">
        <f>IF('Example Originals'!E87="","",'Example Originals'!E87)</f>
        <v/>
      </c>
      <c r="F87" s="8" t="str">
        <f>IF('Example Originals'!F87="","",'Example Originals'!F87)</f>
        <v/>
      </c>
      <c r="G87" s="8" t="str">
        <f>IF('Example Originals'!G87="","",'Example Originals'!G87)</f>
        <v/>
      </c>
      <c r="H87" s="5"/>
      <c r="I87" s="5"/>
      <c r="J87" s="5"/>
      <c r="K87" s="5"/>
      <c r="L87" s="10">
        <f>IF(AND(I87="Expense",O87="OK"),-E87,0)</f>
        <v>0</v>
      </c>
      <c r="M87" s="5"/>
      <c r="N87" s="5"/>
      <c r="O87" s="8" t="str">
        <f>IF(AND(COUNTIF(A87:G87,"?*")+COUNT(A87:G87)=0,COUNTA(H87:K87,M87:N87)=0),"",IF(AND(A87&lt;&gt;"",ISNUMBER(B87),C87&lt;&gt;"",D87&lt;&gt;"",ISNUMBER(E87),F87&lt;&gt;"",G87&lt;&gt;"",OR(H87="Office",H87="Software",H87="Travel",H87="Other"),OR(I87="Expense",I87="Transfer",I87="Reimbursement",I87="Exclude"),K87="Reviewed",M87&lt;&gt;"",COUNTIF(A$6:A$205,A87)=1,IF(I87="Reimbursement",AND(J87&lt;&gt;"",J87&lt;&gt;A87,COUNTIFS(A$6:A$205,J87,I$6:I$205,"Expense",K$6:K$205,"Reviewed")=1),TRUE),IF(I87="Exclude",N87&lt;&gt;"",TRUE)),"OK","CHECK"))</f>
        <v/>
      </c>
    </row>
    <row r="88" spans="1:15" x14ac:dyDescent="0.25">
      <c r="A88" s="8" t="str">
        <f>IF('Example Originals'!A88="","",'Example Originals'!A88)</f>
        <v/>
      </c>
      <c r="B88" s="9" t="str">
        <f>IF('Example Originals'!B88="","",'Example Originals'!B88)</f>
        <v/>
      </c>
      <c r="C88" s="8" t="str">
        <f>IF('Example Originals'!C88="","",'Example Originals'!C88)</f>
        <v/>
      </c>
      <c r="D88" s="8" t="str">
        <f>IF('Example Originals'!D88="","",'Example Originals'!D88)</f>
        <v/>
      </c>
      <c r="E88" s="10" t="str">
        <f>IF('Example Originals'!E88="","",'Example Originals'!E88)</f>
        <v/>
      </c>
      <c r="F88" s="8" t="str">
        <f>IF('Example Originals'!F88="","",'Example Originals'!F88)</f>
        <v/>
      </c>
      <c r="G88" s="8" t="str">
        <f>IF('Example Originals'!G88="","",'Example Originals'!G88)</f>
        <v/>
      </c>
      <c r="H88" s="5"/>
      <c r="I88" s="5"/>
      <c r="J88" s="5"/>
      <c r="K88" s="5"/>
      <c r="L88" s="10">
        <f>IF(AND(I88="Expense",O88="OK"),-E88,0)</f>
        <v>0</v>
      </c>
      <c r="M88" s="5"/>
      <c r="N88" s="5"/>
      <c r="O88" s="8" t="str">
        <f>IF(AND(COUNTIF(A88:G88,"?*")+COUNT(A88:G88)=0,COUNTA(H88:K88,M88:N88)=0),"",IF(AND(A88&lt;&gt;"",ISNUMBER(B88),C88&lt;&gt;"",D88&lt;&gt;"",ISNUMBER(E88),F88&lt;&gt;"",G88&lt;&gt;"",OR(H88="Office",H88="Software",H88="Travel",H88="Other"),OR(I88="Expense",I88="Transfer",I88="Reimbursement",I88="Exclude"),K88="Reviewed",M88&lt;&gt;"",COUNTIF(A$6:A$205,A88)=1,IF(I88="Reimbursement",AND(J88&lt;&gt;"",J88&lt;&gt;A88,COUNTIFS(A$6:A$205,J88,I$6:I$205,"Expense",K$6:K$205,"Reviewed")=1),TRUE),IF(I88="Exclude",N88&lt;&gt;"",TRUE)),"OK","CHECK"))</f>
        <v/>
      </c>
    </row>
    <row r="89" spans="1:15" x14ac:dyDescent="0.25">
      <c r="A89" s="8" t="str">
        <f>IF('Example Originals'!A89="","",'Example Originals'!A89)</f>
        <v/>
      </c>
      <c r="B89" s="9" t="str">
        <f>IF('Example Originals'!B89="","",'Example Originals'!B89)</f>
        <v/>
      </c>
      <c r="C89" s="8" t="str">
        <f>IF('Example Originals'!C89="","",'Example Originals'!C89)</f>
        <v/>
      </c>
      <c r="D89" s="8" t="str">
        <f>IF('Example Originals'!D89="","",'Example Originals'!D89)</f>
        <v/>
      </c>
      <c r="E89" s="10" t="str">
        <f>IF('Example Originals'!E89="","",'Example Originals'!E89)</f>
        <v/>
      </c>
      <c r="F89" s="8" t="str">
        <f>IF('Example Originals'!F89="","",'Example Originals'!F89)</f>
        <v/>
      </c>
      <c r="G89" s="8" t="str">
        <f>IF('Example Originals'!G89="","",'Example Originals'!G89)</f>
        <v/>
      </c>
      <c r="H89" s="5"/>
      <c r="I89" s="5"/>
      <c r="J89" s="5"/>
      <c r="K89" s="5"/>
      <c r="L89" s="10">
        <f>IF(AND(I89="Expense",O89="OK"),-E89,0)</f>
        <v>0</v>
      </c>
      <c r="M89" s="5"/>
      <c r="N89" s="5"/>
      <c r="O89" s="8" t="str">
        <f>IF(AND(COUNTIF(A89:G89,"?*")+COUNT(A89:G89)=0,COUNTA(H89:K89,M89:N89)=0),"",IF(AND(A89&lt;&gt;"",ISNUMBER(B89),C89&lt;&gt;"",D89&lt;&gt;"",ISNUMBER(E89),F89&lt;&gt;"",G89&lt;&gt;"",OR(H89="Office",H89="Software",H89="Travel",H89="Other"),OR(I89="Expense",I89="Transfer",I89="Reimbursement",I89="Exclude"),K89="Reviewed",M89&lt;&gt;"",COUNTIF(A$6:A$205,A89)=1,IF(I89="Reimbursement",AND(J89&lt;&gt;"",J89&lt;&gt;A89,COUNTIFS(A$6:A$205,J89,I$6:I$205,"Expense",K$6:K$205,"Reviewed")=1),TRUE),IF(I89="Exclude",N89&lt;&gt;"",TRUE)),"OK","CHECK"))</f>
        <v/>
      </c>
    </row>
    <row r="90" spans="1:15" x14ac:dyDescent="0.25">
      <c r="A90" s="8" t="str">
        <f>IF('Example Originals'!A90="","",'Example Originals'!A90)</f>
        <v/>
      </c>
      <c r="B90" s="9" t="str">
        <f>IF('Example Originals'!B90="","",'Example Originals'!B90)</f>
        <v/>
      </c>
      <c r="C90" s="8" t="str">
        <f>IF('Example Originals'!C90="","",'Example Originals'!C90)</f>
        <v/>
      </c>
      <c r="D90" s="8" t="str">
        <f>IF('Example Originals'!D90="","",'Example Originals'!D90)</f>
        <v/>
      </c>
      <c r="E90" s="10" t="str">
        <f>IF('Example Originals'!E90="","",'Example Originals'!E90)</f>
        <v/>
      </c>
      <c r="F90" s="8" t="str">
        <f>IF('Example Originals'!F90="","",'Example Originals'!F90)</f>
        <v/>
      </c>
      <c r="G90" s="8" t="str">
        <f>IF('Example Originals'!G90="","",'Example Originals'!G90)</f>
        <v/>
      </c>
      <c r="H90" s="5"/>
      <c r="I90" s="5"/>
      <c r="J90" s="5"/>
      <c r="K90" s="5"/>
      <c r="L90" s="10">
        <f>IF(AND(I90="Expense",O90="OK"),-E90,0)</f>
        <v>0</v>
      </c>
      <c r="M90" s="5"/>
      <c r="N90" s="5"/>
      <c r="O90" s="8" t="str">
        <f>IF(AND(COUNTIF(A90:G90,"?*")+COUNT(A90:G90)=0,COUNTA(H90:K90,M90:N90)=0),"",IF(AND(A90&lt;&gt;"",ISNUMBER(B90),C90&lt;&gt;"",D90&lt;&gt;"",ISNUMBER(E90),F90&lt;&gt;"",G90&lt;&gt;"",OR(H90="Office",H90="Software",H90="Travel",H90="Other"),OR(I90="Expense",I90="Transfer",I90="Reimbursement",I90="Exclude"),K90="Reviewed",M90&lt;&gt;"",COUNTIF(A$6:A$205,A90)=1,IF(I90="Reimbursement",AND(J90&lt;&gt;"",J90&lt;&gt;A90,COUNTIFS(A$6:A$205,J90,I$6:I$205,"Expense",K$6:K$205,"Reviewed")=1),TRUE),IF(I90="Exclude",N90&lt;&gt;"",TRUE)),"OK","CHECK"))</f>
        <v/>
      </c>
    </row>
    <row r="91" spans="1:15" x14ac:dyDescent="0.25">
      <c r="A91" s="8" t="str">
        <f>IF('Example Originals'!A91="","",'Example Originals'!A91)</f>
        <v/>
      </c>
      <c r="B91" s="9" t="str">
        <f>IF('Example Originals'!B91="","",'Example Originals'!B91)</f>
        <v/>
      </c>
      <c r="C91" s="8" t="str">
        <f>IF('Example Originals'!C91="","",'Example Originals'!C91)</f>
        <v/>
      </c>
      <c r="D91" s="8" t="str">
        <f>IF('Example Originals'!D91="","",'Example Originals'!D91)</f>
        <v/>
      </c>
      <c r="E91" s="10" t="str">
        <f>IF('Example Originals'!E91="","",'Example Originals'!E91)</f>
        <v/>
      </c>
      <c r="F91" s="8" t="str">
        <f>IF('Example Originals'!F91="","",'Example Originals'!F91)</f>
        <v/>
      </c>
      <c r="G91" s="8" t="str">
        <f>IF('Example Originals'!G91="","",'Example Originals'!G91)</f>
        <v/>
      </c>
      <c r="H91" s="5"/>
      <c r="I91" s="5"/>
      <c r="J91" s="5"/>
      <c r="K91" s="5"/>
      <c r="L91" s="10">
        <f>IF(AND(I91="Expense",O91="OK"),-E91,0)</f>
        <v>0</v>
      </c>
      <c r="M91" s="5"/>
      <c r="N91" s="5"/>
      <c r="O91" s="8" t="str">
        <f>IF(AND(COUNTIF(A91:G91,"?*")+COUNT(A91:G91)=0,COUNTA(H91:K91,M91:N91)=0),"",IF(AND(A91&lt;&gt;"",ISNUMBER(B91),C91&lt;&gt;"",D91&lt;&gt;"",ISNUMBER(E91),F91&lt;&gt;"",G91&lt;&gt;"",OR(H91="Office",H91="Software",H91="Travel",H91="Other"),OR(I91="Expense",I91="Transfer",I91="Reimbursement",I91="Exclude"),K91="Reviewed",M91&lt;&gt;"",COUNTIF(A$6:A$205,A91)=1,IF(I91="Reimbursement",AND(J91&lt;&gt;"",J91&lt;&gt;A91,COUNTIFS(A$6:A$205,J91,I$6:I$205,"Expense",K$6:K$205,"Reviewed")=1),TRUE),IF(I91="Exclude",N91&lt;&gt;"",TRUE)),"OK","CHECK"))</f>
        <v/>
      </c>
    </row>
    <row r="92" spans="1:15" x14ac:dyDescent="0.25">
      <c r="A92" s="8" t="str">
        <f>IF('Example Originals'!A92="","",'Example Originals'!A92)</f>
        <v/>
      </c>
      <c r="B92" s="9" t="str">
        <f>IF('Example Originals'!B92="","",'Example Originals'!B92)</f>
        <v/>
      </c>
      <c r="C92" s="8" t="str">
        <f>IF('Example Originals'!C92="","",'Example Originals'!C92)</f>
        <v/>
      </c>
      <c r="D92" s="8" t="str">
        <f>IF('Example Originals'!D92="","",'Example Originals'!D92)</f>
        <v/>
      </c>
      <c r="E92" s="10" t="str">
        <f>IF('Example Originals'!E92="","",'Example Originals'!E92)</f>
        <v/>
      </c>
      <c r="F92" s="8" t="str">
        <f>IF('Example Originals'!F92="","",'Example Originals'!F92)</f>
        <v/>
      </c>
      <c r="G92" s="8" t="str">
        <f>IF('Example Originals'!G92="","",'Example Originals'!G92)</f>
        <v/>
      </c>
      <c r="H92" s="5"/>
      <c r="I92" s="5"/>
      <c r="J92" s="5"/>
      <c r="K92" s="5"/>
      <c r="L92" s="10">
        <f>IF(AND(I92="Expense",O92="OK"),-E92,0)</f>
        <v>0</v>
      </c>
      <c r="M92" s="5"/>
      <c r="N92" s="5"/>
      <c r="O92" s="8" t="str">
        <f>IF(AND(COUNTIF(A92:G92,"?*")+COUNT(A92:G92)=0,COUNTA(H92:K92,M92:N92)=0),"",IF(AND(A92&lt;&gt;"",ISNUMBER(B92),C92&lt;&gt;"",D92&lt;&gt;"",ISNUMBER(E92),F92&lt;&gt;"",G92&lt;&gt;"",OR(H92="Office",H92="Software",H92="Travel",H92="Other"),OR(I92="Expense",I92="Transfer",I92="Reimbursement",I92="Exclude"),K92="Reviewed",M92&lt;&gt;"",COUNTIF(A$6:A$205,A92)=1,IF(I92="Reimbursement",AND(J92&lt;&gt;"",J92&lt;&gt;A92,COUNTIFS(A$6:A$205,J92,I$6:I$205,"Expense",K$6:K$205,"Reviewed")=1),TRUE),IF(I92="Exclude",N92&lt;&gt;"",TRUE)),"OK","CHECK"))</f>
        <v/>
      </c>
    </row>
    <row r="93" spans="1:15" x14ac:dyDescent="0.25">
      <c r="A93" s="8" t="str">
        <f>IF('Example Originals'!A93="","",'Example Originals'!A93)</f>
        <v/>
      </c>
      <c r="B93" s="9" t="str">
        <f>IF('Example Originals'!B93="","",'Example Originals'!B93)</f>
        <v/>
      </c>
      <c r="C93" s="8" t="str">
        <f>IF('Example Originals'!C93="","",'Example Originals'!C93)</f>
        <v/>
      </c>
      <c r="D93" s="8" t="str">
        <f>IF('Example Originals'!D93="","",'Example Originals'!D93)</f>
        <v/>
      </c>
      <c r="E93" s="10" t="str">
        <f>IF('Example Originals'!E93="","",'Example Originals'!E93)</f>
        <v/>
      </c>
      <c r="F93" s="8" t="str">
        <f>IF('Example Originals'!F93="","",'Example Originals'!F93)</f>
        <v/>
      </c>
      <c r="G93" s="8" t="str">
        <f>IF('Example Originals'!G93="","",'Example Originals'!G93)</f>
        <v/>
      </c>
      <c r="H93" s="5"/>
      <c r="I93" s="5"/>
      <c r="J93" s="5"/>
      <c r="K93" s="5"/>
      <c r="L93" s="10">
        <f>IF(AND(I93="Expense",O93="OK"),-E93,0)</f>
        <v>0</v>
      </c>
      <c r="M93" s="5"/>
      <c r="N93" s="5"/>
      <c r="O93" s="8" t="str">
        <f>IF(AND(COUNTIF(A93:G93,"?*")+COUNT(A93:G93)=0,COUNTA(H93:K93,M93:N93)=0),"",IF(AND(A93&lt;&gt;"",ISNUMBER(B93),C93&lt;&gt;"",D93&lt;&gt;"",ISNUMBER(E93),F93&lt;&gt;"",G93&lt;&gt;"",OR(H93="Office",H93="Software",H93="Travel",H93="Other"),OR(I93="Expense",I93="Transfer",I93="Reimbursement",I93="Exclude"),K93="Reviewed",M93&lt;&gt;"",COUNTIF(A$6:A$205,A93)=1,IF(I93="Reimbursement",AND(J93&lt;&gt;"",J93&lt;&gt;A93,COUNTIFS(A$6:A$205,J93,I$6:I$205,"Expense",K$6:K$205,"Reviewed")=1),TRUE),IF(I93="Exclude",N93&lt;&gt;"",TRUE)),"OK","CHECK"))</f>
        <v/>
      </c>
    </row>
    <row r="94" spans="1:15" x14ac:dyDescent="0.25">
      <c r="A94" s="8" t="str">
        <f>IF('Example Originals'!A94="","",'Example Originals'!A94)</f>
        <v/>
      </c>
      <c r="B94" s="9" t="str">
        <f>IF('Example Originals'!B94="","",'Example Originals'!B94)</f>
        <v/>
      </c>
      <c r="C94" s="8" t="str">
        <f>IF('Example Originals'!C94="","",'Example Originals'!C94)</f>
        <v/>
      </c>
      <c r="D94" s="8" t="str">
        <f>IF('Example Originals'!D94="","",'Example Originals'!D94)</f>
        <v/>
      </c>
      <c r="E94" s="10" t="str">
        <f>IF('Example Originals'!E94="","",'Example Originals'!E94)</f>
        <v/>
      </c>
      <c r="F94" s="8" t="str">
        <f>IF('Example Originals'!F94="","",'Example Originals'!F94)</f>
        <v/>
      </c>
      <c r="G94" s="8" t="str">
        <f>IF('Example Originals'!G94="","",'Example Originals'!G94)</f>
        <v/>
      </c>
      <c r="H94" s="5"/>
      <c r="I94" s="5"/>
      <c r="J94" s="5"/>
      <c r="K94" s="5"/>
      <c r="L94" s="10">
        <f>IF(AND(I94="Expense",O94="OK"),-E94,0)</f>
        <v>0</v>
      </c>
      <c r="M94" s="5"/>
      <c r="N94" s="5"/>
      <c r="O94" s="8" t="str">
        <f>IF(AND(COUNTIF(A94:G94,"?*")+COUNT(A94:G94)=0,COUNTA(H94:K94,M94:N94)=0),"",IF(AND(A94&lt;&gt;"",ISNUMBER(B94),C94&lt;&gt;"",D94&lt;&gt;"",ISNUMBER(E94),F94&lt;&gt;"",G94&lt;&gt;"",OR(H94="Office",H94="Software",H94="Travel",H94="Other"),OR(I94="Expense",I94="Transfer",I94="Reimbursement",I94="Exclude"),K94="Reviewed",M94&lt;&gt;"",COUNTIF(A$6:A$205,A94)=1,IF(I94="Reimbursement",AND(J94&lt;&gt;"",J94&lt;&gt;A94,COUNTIFS(A$6:A$205,J94,I$6:I$205,"Expense",K$6:K$205,"Reviewed")=1),TRUE),IF(I94="Exclude",N94&lt;&gt;"",TRUE)),"OK","CHECK"))</f>
        <v/>
      </c>
    </row>
    <row r="95" spans="1:15" x14ac:dyDescent="0.25">
      <c r="A95" s="8" t="str">
        <f>IF('Example Originals'!A95="","",'Example Originals'!A95)</f>
        <v/>
      </c>
      <c r="B95" s="9" t="str">
        <f>IF('Example Originals'!B95="","",'Example Originals'!B95)</f>
        <v/>
      </c>
      <c r="C95" s="8" t="str">
        <f>IF('Example Originals'!C95="","",'Example Originals'!C95)</f>
        <v/>
      </c>
      <c r="D95" s="8" t="str">
        <f>IF('Example Originals'!D95="","",'Example Originals'!D95)</f>
        <v/>
      </c>
      <c r="E95" s="10" t="str">
        <f>IF('Example Originals'!E95="","",'Example Originals'!E95)</f>
        <v/>
      </c>
      <c r="F95" s="8" t="str">
        <f>IF('Example Originals'!F95="","",'Example Originals'!F95)</f>
        <v/>
      </c>
      <c r="G95" s="8" t="str">
        <f>IF('Example Originals'!G95="","",'Example Originals'!G95)</f>
        <v/>
      </c>
      <c r="H95" s="5"/>
      <c r="I95" s="5"/>
      <c r="J95" s="5"/>
      <c r="K95" s="5"/>
      <c r="L95" s="10">
        <f>IF(AND(I95="Expense",O95="OK"),-E95,0)</f>
        <v>0</v>
      </c>
      <c r="M95" s="5"/>
      <c r="N95" s="5"/>
      <c r="O95" s="8" t="str">
        <f>IF(AND(COUNTIF(A95:G95,"?*")+COUNT(A95:G95)=0,COUNTA(H95:K95,M95:N95)=0),"",IF(AND(A95&lt;&gt;"",ISNUMBER(B95),C95&lt;&gt;"",D95&lt;&gt;"",ISNUMBER(E95),F95&lt;&gt;"",G95&lt;&gt;"",OR(H95="Office",H95="Software",H95="Travel",H95="Other"),OR(I95="Expense",I95="Transfer",I95="Reimbursement",I95="Exclude"),K95="Reviewed",M95&lt;&gt;"",COUNTIF(A$6:A$205,A95)=1,IF(I95="Reimbursement",AND(J95&lt;&gt;"",J95&lt;&gt;A95,COUNTIFS(A$6:A$205,J95,I$6:I$205,"Expense",K$6:K$205,"Reviewed")=1),TRUE),IF(I95="Exclude",N95&lt;&gt;"",TRUE)),"OK","CHECK"))</f>
        <v/>
      </c>
    </row>
    <row r="96" spans="1:15" x14ac:dyDescent="0.25">
      <c r="A96" s="8" t="str">
        <f>IF('Example Originals'!A96="","",'Example Originals'!A96)</f>
        <v/>
      </c>
      <c r="B96" s="9" t="str">
        <f>IF('Example Originals'!B96="","",'Example Originals'!B96)</f>
        <v/>
      </c>
      <c r="C96" s="8" t="str">
        <f>IF('Example Originals'!C96="","",'Example Originals'!C96)</f>
        <v/>
      </c>
      <c r="D96" s="8" t="str">
        <f>IF('Example Originals'!D96="","",'Example Originals'!D96)</f>
        <v/>
      </c>
      <c r="E96" s="10" t="str">
        <f>IF('Example Originals'!E96="","",'Example Originals'!E96)</f>
        <v/>
      </c>
      <c r="F96" s="8" t="str">
        <f>IF('Example Originals'!F96="","",'Example Originals'!F96)</f>
        <v/>
      </c>
      <c r="G96" s="8" t="str">
        <f>IF('Example Originals'!G96="","",'Example Originals'!G96)</f>
        <v/>
      </c>
      <c r="H96" s="5"/>
      <c r="I96" s="5"/>
      <c r="J96" s="5"/>
      <c r="K96" s="5"/>
      <c r="L96" s="10">
        <f>IF(AND(I96="Expense",O96="OK"),-E96,0)</f>
        <v>0</v>
      </c>
      <c r="M96" s="5"/>
      <c r="N96" s="5"/>
      <c r="O96" s="8" t="str">
        <f>IF(AND(COUNTIF(A96:G96,"?*")+COUNT(A96:G96)=0,COUNTA(H96:K96,M96:N96)=0),"",IF(AND(A96&lt;&gt;"",ISNUMBER(B96),C96&lt;&gt;"",D96&lt;&gt;"",ISNUMBER(E96),F96&lt;&gt;"",G96&lt;&gt;"",OR(H96="Office",H96="Software",H96="Travel",H96="Other"),OR(I96="Expense",I96="Transfer",I96="Reimbursement",I96="Exclude"),K96="Reviewed",M96&lt;&gt;"",COUNTIF(A$6:A$205,A96)=1,IF(I96="Reimbursement",AND(J96&lt;&gt;"",J96&lt;&gt;A96,COUNTIFS(A$6:A$205,J96,I$6:I$205,"Expense",K$6:K$205,"Reviewed")=1),TRUE),IF(I96="Exclude",N96&lt;&gt;"",TRUE)),"OK","CHECK"))</f>
        <v/>
      </c>
    </row>
    <row r="97" spans="1:15" x14ac:dyDescent="0.25">
      <c r="A97" s="8" t="str">
        <f>IF('Example Originals'!A97="","",'Example Originals'!A97)</f>
        <v/>
      </c>
      <c r="B97" s="9" t="str">
        <f>IF('Example Originals'!B97="","",'Example Originals'!B97)</f>
        <v/>
      </c>
      <c r="C97" s="8" t="str">
        <f>IF('Example Originals'!C97="","",'Example Originals'!C97)</f>
        <v/>
      </c>
      <c r="D97" s="8" t="str">
        <f>IF('Example Originals'!D97="","",'Example Originals'!D97)</f>
        <v/>
      </c>
      <c r="E97" s="10" t="str">
        <f>IF('Example Originals'!E97="","",'Example Originals'!E97)</f>
        <v/>
      </c>
      <c r="F97" s="8" t="str">
        <f>IF('Example Originals'!F97="","",'Example Originals'!F97)</f>
        <v/>
      </c>
      <c r="G97" s="8" t="str">
        <f>IF('Example Originals'!G97="","",'Example Originals'!G97)</f>
        <v/>
      </c>
      <c r="H97" s="5"/>
      <c r="I97" s="5"/>
      <c r="J97" s="5"/>
      <c r="K97" s="5"/>
      <c r="L97" s="10">
        <f>IF(AND(I97="Expense",O97="OK"),-E97,0)</f>
        <v>0</v>
      </c>
      <c r="M97" s="5"/>
      <c r="N97" s="5"/>
      <c r="O97" s="8" t="str">
        <f>IF(AND(COUNTIF(A97:G97,"?*")+COUNT(A97:G97)=0,COUNTA(H97:K97,M97:N97)=0),"",IF(AND(A97&lt;&gt;"",ISNUMBER(B97),C97&lt;&gt;"",D97&lt;&gt;"",ISNUMBER(E97),F97&lt;&gt;"",G97&lt;&gt;"",OR(H97="Office",H97="Software",H97="Travel",H97="Other"),OR(I97="Expense",I97="Transfer",I97="Reimbursement",I97="Exclude"),K97="Reviewed",M97&lt;&gt;"",COUNTIF(A$6:A$205,A97)=1,IF(I97="Reimbursement",AND(J97&lt;&gt;"",J97&lt;&gt;A97,COUNTIFS(A$6:A$205,J97,I$6:I$205,"Expense",K$6:K$205,"Reviewed")=1),TRUE),IF(I97="Exclude",N97&lt;&gt;"",TRUE)),"OK","CHECK"))</f>
        <v/>
      </c>
    </row>
    <row r="98" spans="1:15" x14ac:dyDescent="0.25">
      <c r="A98" s="8" t="str">
        <f>IF('Example Originals'!A98="","",'Example Originals'!A98)</f>
        <v/>
      </c>
      <c r="B98" s="9" t="str">
        <f>IF('Example Originals'!B98="","",'Example Originals'!B98)</f>
        <v/>
      </c>
      <c r="C98" s="8" t="str">
        <f>IF('Example Originals'!C98="","",'Example Originals'!C98)</f>
        <v/>
      </c>
      <c r="D98" s="8" t="str">
        <f>IF('Example Originals'!D98="","",'Example Originals'!D98)</f>
        <v/>
      </c>
      <c r="E98" s="10" t="str">
        <f>IF('Example Originals'!E98="","",'Example Originals'!E98)</f>
        <v/>
      </c>
      <c r="F98" s="8" t="str">
        <f>IF('Example Originals'!F98="","",'Example Originals'!F98)</f>
        <v/>
      </c>
      <c r="G98" s="8" t="str">
        <f>IF('Example Originals'!G98="","",'Example Originals'!G98)</f>
        <v/>
      </c>
      <c r="H98" s="5"/>
      <c r="I98" s="5"/>
      <c r="J98" s="5"/>
      <c r="K98" s="5"/>
      <c r="L98" s="10">
        <f>IF(AND(I98="Expense",O98="OK"),-E98,0)</f>
        <v>0</v>
      </c>
      <c r="M98" s="5"/>
      <c r="N98" s="5"/>
      <c r="O98" s="8" t="str">
        <f>IF(AND(COUNTIF(A98:G98,"?*")+COUNT(A98:G98)=0,COUNTA(H98:K98,M98:N98)=0),"",IF(AND(A98&lt;&gt;"",ISNUMBER(B98),C98&lt;&gt;"",D98&lt;&gt;"",ISNUMBER(E98),F98&lt;&gt;"",G98&lt;&gt;"",OR(H98="Office",H98="Software",H98="Travel",H98="Other"),OR(I98="Expense",I98="Transfer",I98="Reimbursement",I98="Exclude"),K98="Reviewed",M98&lt;&gt;"",COUNTIF(A$6:A$205,A98)=1,IF(I98="Reimbursement",AND(J98&lt;&gt;"",J98&lt;&gt;A98,COUNTIFS(A$6:A$205,J98,I$6:I$205,"Expense",K$6:K$205,"Reviewed")=1),TRUE),IF(I98="Exclude",N98&lt;&gt;"",TRUE)),"OK","CHECK"))</f>
        <v/>
      </c>
    </row>
    <row r="99" spans="1:15" x14ac:dyDescent="0.25">
      <c r="A99" s="8" t="str">
        <f>IF('Example Originals'!A99="","",'Example Originals'!A99)</f>
        <v/>
      </c>
      <c r="B99" s="9" t="str">
        <f>IF('Example Originals'!B99="","",'Example Originals'!B99)</f>
        <v/>
      </c>
      <c r="C99" s="8" t="str">
        <f>IF('Example Originals'!C99="","",'Example Originals'!C99)</f>
        <v/>
      </c>
      <c r="D99" s="8" t="str">
        <f>IF('Example Originals'!D99="","",'Example Originals'!D99)</f>
        <v/>
      </c>
      <c r="E99" s="10" t="str">
        <f>IF('Example Originals'!E99="","",'Example Originals'!E99)</f>
        <v/>
      </c>
      <c r="F99" s="8" t="str">
        <f>IF('Example Originals'!F99="","",'Example Originals'!F99)</f>
        <v/>
      </c>
      <c r="G99" s="8" t="str">
        <f>IF('Example Originals'!G99="","",'Example Originals'!G99)</f>
        <v/>
      </c>
      <c r="H99" s="5"/>
      <c r="I99" s="5"/>
      <c r="J99" s="5"/>
      <c r="K99" s="5"/>
      <c r="L99" s="10">
        <f>IF(AND(I99="Expense",O99="OK"),-E99,0)</f>
        <v>0</v>
      </c>
      <c r="M99" s="5"/>
      <c r="N99" s="5"/>
      <c r="O99" s="8" t="str">
        <f>IF(AND(COUNTIF(A99:G99,"?*")+COUNT(A99:G99)=0,COUNTA(H99:K99,M99:N99)=0),"",IF(AND(A99&lt;&gt;"",ISNUMBER(B99),C99&lt;&gt;"",D99&lt;&gt;"",ISNUMBER(E99),F99&lt;&gt;"",G99&lt;&gt;"",OR(H99="Office",H99="Software",H99="Travel",H99="Other"),OR(I99="Expense",I99="Transfer",I99="Reimbursement",I99="Exclude"),K99="Reviewed",M99&lt;&gt;"",COUNTIF(A$6:A$205,A99)=1,IF(I99="Reimbursement",AND(J99&lt;&gt;"",J99&lt;&gt;A99,COUNTIFS(A$6:A$205,J99,I$6:I$205,"Expense",K$6:K$205,"Reviewed")=1),TRUE),IF(I99="Exclude",N99&lt;&gt;"",TRUE)),"OK","CHECK"))</f>
        <v/>
      </c>
    </row>
    <row r="100" spans="1:15" x14ac:dyDescent="0.25">
      <c r="A100" s="8" t="str">
        <f>IF('Example Originals'!A100="","",'Example Originals'!A100)</f>
        <v/>
      </c>
      <c r="B100" s="9" t="str">
        <f>IF('Example Originals'!B100="","",'Example Originals'!B100)</f>
        <v/>
      </c>
      <c r="C100" s="8" t="str">
        <f>IF('Example Originals'!C100="","",'Example Originals'!C100)</f>
        <v/>
      </c>
      <c r="D100" s="8" t="str">
        <f>IF('Example Originals'!D100="","",'Example Originals'!D100)</f>
        <v/>
      </c>
      <c r="E100" s="10" t="str">
        <f>IF('Example Originals'!E100="","",'Example Originals'!E100)</f>
        <v/>
      </c>
      <c r="F100" s="8" t="str">
        <f>IF('Example Originals'!F100="","",'Example Originals'!F100)</f>
        <v/>
      </c>
      <c r="G100" s="8" t="str">
        <f>IF('Example Originals'!G100="","",'Example Originals'!G100)</f>
        <v/>
      </c>
      <c r="H100" s="5"/>
      <c r="I100" s="5"/>
      <c r="J100" s="5"/>
      <c r="K100" s="5"/>
      <c r="L100" s="10">
        <f>IF(AND(I100="Expense",O100="OK"),-E100,0)</f>
        <v>0</v>
      </c>
      <c r="M100" s="5"/>
      <c r="N100" s="5"/>
      <c r="O100" s="8" t="str">
        <f>IF(AND(COUNTIF(A100:G100,"?*")+COUNT(A100:G100)=0,COUNTA(H100:K100,M100:N100)=0),"",IF(AND(A100&lt;&gt;"",ISNUMBER(B100),C100&lt;&gt;"",D100&lt;&gt;"",ISNUMBER(E100),F100&lt;&gt;"",G100&lt;&gt;"",OR(H100="Office",H100="Software",H100="Travel",H100="Other"),OR(I100="Expense",I100="Transfer",I100="Reimbursement",I100="Exclude"),K100="Reviewed",M100&lt;&gt;"",COUNTIF(A$6:A$205,A100)=1,IF(I100="Reimbursement",AND(J100&lt;&gt;"",J100&lt;&gt;A100,COUNTIFS(A$6:A$205,J100,I$6:I$205,"Expense",K$6:K$205,"Reviewed")=1),TRUE),IF(I100="Exclude",N100&lt;&gt;"",TRUE)),"OK","CHECK"))</f>
        <v/>
      </c>
    </row>
    <row r="101" spans="1:15" x14ac:dyDescent="0.25">
      <c r="A101" s="8" t="str">
        <f>IF('Example Originals'!A101="","",'Example Originals'!A101)</f>
        <v/>
      </c>
      <c r="B101" s="9" t="str">
        <f>IF('Example Originals'!B101="","",'Example Originals'!B101)</f>
        <v/>
      </c>
      <c r="C101" s="8" t="str">
        <f>IF('Example Originals'!C101="","",'Example Originals'!C101)</f>
        <v/>
      </c>
      <c r="D101" s="8" t="str">
        <f>IF('Example Originals'!D101="","",'Example Originals'!D101)</f>
        <v/>
      </c>
      <c r="E101" s="10" t="str">
        <f>IF('Example Originals'!E101="","",'Example Originals'!E101)</f>
        <v/>
      </c>
      <c r="F101" s="8" t="str">
        <f>IF('Example Originals'!F101="","",'Example Originals'!F101)</f>
        <v/>
      </c>
      <c r="G101" s="8" t="str">
        <f>IF('Example Originals'!G101="","",'Example Originals'!G101)</f>
        <v/>
      </c>
      <c r="H101" s="5"/>
      <c r="I101" s="5"/>
      <c r="J101" s="5"/>
      <c r="K101" s="5"/>
      <c r="L101" s="10">
        <f>IF(AND(I101="Expense",O101="OK"),-E101,0)</f>
        <v>0</v>
      </c>
      <c r="M101" s="5"/>
      <c r="N101" s="5"/>
      <c r="O101" s="8" t="str">
        <f>IF(AND(COUNTIF(A101:G101,"?*")+COUNT(A101:G101)=0,COUNTA(H101:K101,M101:N101)=0),"",IF(AND(A101&lt;&gt;"",ISNUMBER(B101),C101&lt;&gt;"",D101&lt;&gt;"",ISNUMBER(E101),F101&lt;&gt;"",G101&lt;&gt;"",OR(H101="Office",H101="Software",H101="Travel",H101="Other"),OR(I101="Expense",I101="Transfer",I101="Reimbursement",I101="Exclude"),K101="Reviewed",M101&lt;&gt;"",COUNTIF(A$6:A$205,A101)=1,IF(I101="Reimbursement",AND(J101&lt;&gt;"",J101&lt;&gt;A101,COUNTIFS(A$6:A$205,J101,I$6:I$205,"Expense",K$6:K$205,"Reviewed")=1),TRUE),IF(I101="Exclude",N101&lt;&gt;"",TRUE)),"OK","CHECK"))</f>
        <v/>
      </c>
    </row>
    <row r="102" spans="1:15" x14ac:dyDescent="0.25">
      <c r="A102" s="8" t="str">
        <f>IF('Example Originals'!A102="","",'Example Originals'!A102)</f>
        <v/>
      </c>
      <c r="B102" s="9" t="str">
        <f>IF('Example Originals'!B102="","",'Example Originals'!B102)</f>
        <v/>
      </c>
      <c r="C102" s="8" t="str">
        <f>IF('Example Originals'!C102="","",'Example Originals'!C102)</f>
        <v/>
      </c>
      <c r="D102" s="8" t="str">
        <f>IF('Example Originals'!D102="","",'Example Originals'!D102)</f>
        <v/>
      </c>
      <c r="E102" s="10" t="str">
        <f>IF('Example Originals'!E102="","",'Example Originals'!E102)</f>
        <v/>
      </c>
      <c r="F102" s="8" t="str">
        <f>IF('Example Originals'!F102="","",'Example Originals'!F102)</f>
        <v/>
      </c>
      <c r="G102" s="8" t="str">
        <f>IF('Example Originals'!G102="","",'Example Originals'!G102)</f>
        <v/>
      </c>
      <c r="H102" s="5"/>
      <c r="I102" s="5"/>
      <c r="J102" s="5"/>
      <c r="K102" s="5"/>
      <c r="L102" s="10">
        <f>IF(AND(I102="Expense",O102="OK"),-E102,0)</f>
        <v>0</v>
      </c>
      <c r="M102" s="5"/>
      <c r="N102" s="5"/>
      <c r="O102" s="8" t="str">
        <f>IF(AND(COUNTIF(A102:G102,"?*")+COUNT(A102:G102)=0,COUNTA(H102:K102,M102:N102)=0),"",IF(AND(A102&lt;&gt;"",ISNUMBER(B102),C102&lt;&gt;"",D102&lt;&gt;"",ISNUMBER(E102),F102&lt;&gt;"",G102&lt;&gt;"",OR(H102="Office",H102="Software",H102="Travel",H102="Other"),OR(I102="Expense",I102="Transfer",I102="Reimbursement",I102="Exclude"),K102="Reviewed",M102&lt;&gt;"",COUNTIF(A$6:A$205,A102)=1,IF(I102="Reimbursement",AND(J102&lt;&gt;"",J102&lt;&gt;A102,COUNTIFS(A$6:A$205,J102,I$6:I$205,"Expense",K$6:K$205,"Reviewed")=1),TRUE),IF(I102="Exclude",N102&lt;&gt;"",TRUE)),"OK","CHECK"))</f>
        <v/>
      </c>
    </row>
    <row r="103" spans="1:15" x14ac:dyDescent="0.25">
      <c r="A103" s="8" t="str">
        <f>IF('Example Originals'!A103="","",'Example Originals'!A103)</f>
        <v/>
      </c>
      <c r="B103" s="9" t="str">
        <f>IF('Example Originals'!B103="","",'Example Originals'!B103)</f>
        <v/>
      </c>
      <c r="C103" s="8" t="str">
        <f>IF('Example Originals'!C103="","",'Example Originals'!C103)</f>
        <v/>
      </c>
      <c r="D103" s="8" t="str">
        <f>IF('Example Originals'!D103="","",'Example Originals'!D103)</f>
        <v/>
      </c>
      <c r="E103" s="10" t="str">
        <f>IF('Example Originals'!E103="","",'Example Originals'!E103)</f>
        <v/>
      </c>
      <c r="F103" s="8" t="str">
        <f>IF('Example Originals'!F103="","",'Example Originals'!F103)</f>
        <v/>
      </c>
      <c r="G103" s="8" t="str">
        <f>IF('Example Originals'!G103="","",'Example Originals'!G103)</f>
        <v/>
      </c>
      <c r="H103" s="5"/>
      <c r="I103" s="5"/>
      <c r="J103" s="5"/>
      <c r="K103" s="5"/>
      <c r="L103" s="10">
        <f>IF(AND(I103="Expense",O103="OK"),-E103,0)</f>
        <v>0</v>
      </c>
      <c r="M103" s="5"/>
      <c r="N103" s="5"/>
      <c r="O103" s="8" t="str">
        <f>IF(AND(COUNTIF(A103:G103,"?*")+COUNT(A103:G103)=0,COUNTA(H103:K103,M103:N103)=0),"",IF(AND(A103&lt;&gt;"",ISNUMBER(B103),C103&lt;&gt;"",D103&lt;&gt;"",ISNUMBER(E103),F103&lt;&gt;"",G103&lt;&gt;"",OR(H103="Office",H103="Software",H103="Travel",H103="Other"),OR(I103="Expense",I103="Transfer",I103="Reimbursement",I103="Exclude"),K103="Reviewed",M103&lt;&gt;"",COUNTIF(A$6:A$205,A103)=1,IF(I103="Reimbursement",AND(J103&lt;&gt;"",J103&lt;&gt;A103,COUNTIFS(A$6:A$205,J103,I$6:I$205,"Expense",K$6:K$205,"Reviewed")=1),TRUE),IF(I103="Exclude",N103&lt;&gt;"",TRUE)),"OK","CHECK"))</f>
        <v/>
      </c>
    </row>
    <row r="104" spans="1:15" x14ac:dyDescent="0.25">
      <c r="A104" s="8" t="str">
        <f>IF('Example Originals'!A104="","",'Example Originals'!A104)</f>
        <v/>
      </c>
      <c r="B104" s="9" t="str">
        <f>IF('Example Originals'!B104="","",'Example Originals'!B104)</f>
        <v/>
      </c>
      <c r="C104" s="8" t="str">
        <f>IF('Example Originals'!C104="","",'Example Originals'!C104)</f>
        <v/>
      </c>
      <c r="D104" s="8" t="str">
        <f>IF('Example Originals'!D104="","",'Example Originals'!D104)</f>
        <v/>
      </c>
      <c r="E104" s="10" t="str">
        <f>IF('Example Originals'!E104="","",'Example Originals'!E104)</f>
        <v/>
      </c>
      <c r="F104" s="8" t="str">
        <f>IF('Example Originals'!F104="","",'Example Originals'!F104)</f>
        <v/>
      </c>
      <c r="G104" s="8" t="str">
        <f>IF('Example Originals'!G104="","",'Example Originals'!G104)</f>
        <v/>
      </c>
      <c r="H104" s="5"/>
      <c r="I104" s="5"/>
      <c r="J104" s="5"/>
      <c r="K104" s="5"/>
      <c r="L104" s="10">
        <f>IF(AND(I104="Expense",O104="OK"),-E104,0)</f>
        <v>0</v>
      </c>
      <c r="M104" s="5"/>
      <c r="N104" s="5"/>
      <c r="O104" s="8" t="str">
        <f>IF(AND(COUNTIF(A104:G104,"?*")+COUNT(A104:G104)=0,COUNTA(H104:K104,M104:N104)=0),"",IF(AND(A104&lt;&gt;"",ISNUMBER(B104),C104&lt;&gt;"",D104&lt;&gt;"",ISNUMBER(E104),F104&lt;&gt;"",G104&lt;&gt;"",OR(H104="Office",H104="Software",H104="Travel",H104="Other"),OR(I104="Expense",I104="Transfer",I104="Reimbursement",I104="Exclude"),K104="Reviewed",M104&lt;&gt;"",COUNTIF(A$6:A$205,A104)=1,IF(I104="Reimbursement",AND(J104&lt;&gt;"",J104&lt;&gt;A104,COUNTIFS(A$6:A$205,J104,I$6:I$205,"Expense",K$6:K$205,"Reviewed")=1),TRUE),IF(I104="Exclude",N104&lt;&gt;"",TRUE)),"OK","CHECK"))</f>
        <v/>
      </c>
    </row>
    <row r="105" spans="1:15" x14ac:dyDescent="0.25">
      <c r="A105" s="8" t="str">
        <f>IF('Example Originals'!A105="","",'Example Originals'!A105)</f>
        <v/>
      </c>
      <c r="B105" s="9" t="str">
        <f>IF('Example Originals'!B105="","",'Example Originals'!B105)</f>
        <v/>
      </c>
      <c r="C105" s="8" t="str">
        <f>IF('Example Originals'!C105="","",'Example Originals'!C105)</f>
        <v/>
      </c>
      <c r="D105" s="8" t="str">
        <f>IF('Example Originals'!D105="","",'Example Originals'!D105)</f>
        <v/>
      </c>
      <c r="E105" s="10" t="str">
        <f>IF('Example Originals'!E105="","",'Example Originals'!E105)</f>
        <v/>
      </c>
      <c r="F105" s="8" t="str">
        <f>IF('Example Originals'!F105="","",'Example Originals'!F105)</f>
        <v/>
      </c>
      <c r="G105" s="8" t="str">
        <f>IF('Example Originals'!G105="","",'Example Originals'!G105)</f>
        <v/>
      </c>
      <c r="H105" s="5"/>
      <c r="I105" s="5"/>
      <c r="J105" s="5"/>
      <c r="K105" s="5"/>
      <c r="L105" s="10">
        <f>IF(AND(I105="Expense",O105="OK"),-E105,0)</f>
        <v>0</v>
      </c>
      <c r="M105" s="5"/>
      <c r="N105" s="5"/>
      <c r="O105" s="8" t="str">
        <f>IF(AND(COUNTIF(A105:G105,"?*")+COUNT(A105:G105)=0,COUNTA(H105:K105,M105:N105)=0),"",IF(AND(A105&lt;&gt;"",ISNUMBER(B105),C105&lt;&gt;"",D105&lt;&gt;"",ISNUMBER(E105),F105&lt;&gt;"",G105&lt;&gt;"",OR(H105="Office",H105="Software",H105="Travel",H105="Other"),OR(I105="Expense",I105="Transfer",I105="Reimbursement",I105="Exclude"),K105="Reviewed",M105&lt;&gt;"",COUNTIF(A$6:A$205,A105)=1,IF(I105="Reimbursement",AND(J105&lt;&gt;"",J105&lt;&gt;A105,COUNTIFS(A$6:A$205,J105,I$6:I$205,"Expense",K$6:K$205,"Reviewed")=1),TRUE),IF(I105="Exclude",N105&lt;&gt;"",TRUE)),"OK","CHECK"))</f>
        <v/>
      </c>
    </row>
    <row r="106" spans="1:15" x14ac:dyDescent="0.25">
      <c r="A106" s="8" t="str">
        <f>IF('Example Originals'!A106="","",'Example Originals'!A106)</f>
        <v/>
      </c>
      <c r="B106" s="9" t="str">
        <f>IF('Example Originals'!B106="","",'Example Originals'!B106)</f>
        <v/>
      </c>
      <c r="C106" s="8" t="str">
        <f>IF('Example Originals'!C106="","",'Example Originals'!C106)</f>
        <v/>
      </c>
      <c r="D106" s="8" t="str">
        <f>IF('Example Originals'!D106="","",'Example Originals'!D106)</f>
        <v/>
      </c>
      <c r="E106" s="10" t="str">
        <f>IF('Example Originals'!E106="","",'Example Originals'!E106)</f>
        <v/>
      </c>
      <c r="F106" s="8" t="str">
        <f>IF('Example Originals'!F106="","",'Example Originals'!F106)</f>
        <v/>
      </c>
      <c r="G106" s="8" t="str">
        <f>IF('Example Originals'!G106="","",'Example Originals'!G106)</f>
        <v/>
      </c>
      <c r="H106" s="5"/>
      <c r="I106" s="5"/>
      <c r="J106" s="5"/>
      <c r="K106" s="5"/>
      <c r="L106" s="10">
        <f>IF(AND(I106="Expense",O106="OK"),-E106,0)</f>
        <v>0</v>
      </c>
      <c r="M106" s="5"/>
      <c r="N106" s="5"/>
      <c r="O106" s="8" t="str">
        <f>IF(AND(COUNTIF(A106:G106,"?*")+COUNT(A106:G106)=0,COUNTA(H106:K106,M106:N106)=0),"",IF(AND(A106&lt;&gt;"",ISNUMBER(B106),C106&lt;&gt;"",D106&lt;&gt;"",ISNUMBER(E106),F106&lt;&gt;"",G106&lt;&gt;"",OR(H106="Office",H106="Software",H106="Travel",H106="Other"),OR(I106="Expense",I106="Transfer",I106="Reimbursement",I106="Exclude"),K106="Reviewed",M106&lt;&gt;"",COUNTIF(A$6:A$205,A106)=1,IF(I106="Reimbursement",AND(J106&lt;&gt;"",J106&lt;&gt;A106,COUNTIFS(A$6:A$205,J106,I$6:I$205,"Expense",K$6:K$205,"Reviewed")=1),TRUE),IF(I106="Exclude",N106&lt;&gt;"",TRUE)),"OK","CHECK"))</f>
        <v/>
      </c>
    </row>
    <row r="107" spans="1:15" x14ac:dyDescent="0.25">
      <c r="A107" s="8" t="str">
        <f>IF('Example Originals'!A107="","",'Example Originals'!A107)</f>
        <v/>
      </c>
      <c r="B107" s="9" t="str">
        <f>IF('Example Originals'!B107="","",'Example Originals'!B107)</f>
        <v/>
      </c>
      <c r="C107" s="8" t="str">
        <f>IF('Example Originals'!C107="","",'Example Originals'!C107)</f>
        <v/>
      </c>
      <c r="D107" s="8" t="str">
        <f>IF('Example Originals'!D107="","",'Example Originals'!D107)</f>
        <v/>
      </c>
      <c r="E107" s="10" t="str">
        <f>IF('Example Originals'!E107="","",'Example Originals'!E107)</f>
        <v/>
      </c>
      <c r="F107" s="8" t="str">
        <f>IF('Example Originals'!F107="","",'Example Originals'!F107)</f>
        <v/>
      </c>
      <c r="G107" s="8" t="str">
        <f>IF('Example Originals'!G107="","",'Example Originals'!G107)</f>
        <v/>
      </c>
      <c r="H107" s="5"/>
      <c r="I107" s="5"/>
      <c r="J107" s="5"/>
      <c r="K107" s="5"/>
      <c r="L107" s="10">
        <f>IF(AND(I107="Expense",O107="OK"),-E107,0)</f>
        <v>0</v>
      </c>
      <c r="M107" s="5"/>
      <c r="N107" s="5"/>
      <c r="O107" s="8" t="str">
        <f>IF(AND(COUNTIF(A107:G107,"?*")+COUNT(A107:G107)=0,COUNTA(H107:K107,M107:N107)=0),"",IF(AND(A107&lt;&gt;"",ISNUMBER(B107),C107&lt;&gt;"",D107&lt;&gt;"",ISNUMBER(E107),F107&lt;&gt;"",G107&lt;&gt;"",OR(H107="Office",H107="Software",H107="Travel",H107="Other"),OR(I107="Expense",I107="Transfer",I107="Reimbursement",I107="Exclude"),K107="Reviewed",M107&lt;&gt;"",COUNTIF(A$6:A$205,A107)=1,IF(I107="Reimbursement",AND(J107&lt;&gt;"",J107&lt;&gt;A107,COUNTIFS(A$6:A$205,J107,I$6:I$205,"Expense",K$6:K$205,"Reviewed")=1),TRUE),IF(I107="Exclude",N107&lt;&gt;"",TRUE)),"OK","CHECK"))</f>
        <v/>
      </c>
    </row>
    <row r="108" spans="1:15" x14ac:dyDescent="0.25">
      <c r="A108" s="8" t="str">
        <f>IF('Example Originals'!A108="","",'Example Originals'!A108)</f>
        <v/>
      </c>
      <c r="B108" s="9" t="str">
        <f>IF('Example Originals'!B108="","",'Example Originals'!B108)</f>
        <v/>
      </c>
      <c r="C108" s="8" t="str">
        <f>IF('Example Originals'!C108="","",'Example Originals'!C108)</f>
        <v/>
      </c>
      <c r="D108" s="8" t="str">
        <f>IF('Example Originals'!D108="","",'Example Originals'!D108)</f>
        <v/>
      </c>
      <c r="E108" s="10" t="str">
        <f>IF('Example Originals'!E108="","",'Example Originals'!E108)</f>
        <v/>
      </c>
      <c r="F108" s="8" t="str">
        <f>IF('Example Originals'!F108="","",'Example Originals'!F108)</f>
        <v/>
      </c>
      <c r="G108" s="8" t="str">
        <f>IF('Example Originals'!G108="","",'Example Originals'!G108)</f>
        <v/>
      </c>
      <c r="H108" s="5"/>
      <c r="I108" s="5"/>
      <c r="J108" s="5"/>
      <c r="K108" s="5"/>
      <c r="L108" s="10">
        <f>IF(AND(I108="Expense",O108="OK"),-E108,0)</f>
        <v>0</v>
      </c>
      <c r="M108" s="5"/>
      <c r="N108" s="5"/>
      <c r="O108" s="8" t="str">
        <f>IF(AND(COUNTIF(A108:G108,"?*")+COUNT(A108:G108)=0,COUNTA(H108:K108,M108:N108)=0),"",IF(AND(A108&lt;&gt;"",ISNUMBER(B108),C108&lt;&gt;"",D108&lt;&gt;"",ISNUMBER(E108),F108&lt;&gt;"",G108&lt;&gt;"",OR(H108="Office",H108="Software",H108="Travel",H108="Other"),OR(I108="Expense",I108="Transfer",I108="Reimbursement",I108="Exclude"),K108="Reviewed",M108&lt;&gt;"",COUNTIF(A$6:A$205,A108)=1,IF(I108="Reimbursement",AND(J108&lt;&gt;"",J108&lt;&gt;A108,COUNTIFS(A$6:A$205,J108,I$6:I$205,"Expense",K$6:K$205,"Reviewed")=1),TRUE),IF(I108="Exclude",N108&lt;&gt;"",TRUE)),"OK","CHECK"))</f>
        <v/>
      </c>
    </row>
    <row r="109" spans="1:15" x14ac:dyDescent="0.25">
      <c r="A109" s="8" t="str">
        <f>IF('Example Originals'!A109="","",'Example Originals'!A109)</f>
        <v/>
      </c>
      <c r="B109" s="9" t="str">
        <f>IF('Example Originals'!B109="","",'Example Originals'!B109)</f>
        <v/>
      </c>
      <c r="C109" s="8" t="str">
        <f>IF('Example Originals'!C109="","",'Example Originals'!C109)</f>
        <v/>
      </c>
      <c r="D109" s="8" t="str">
        <f>IF('Example Originals'!D109="","",'Example Originals'!D109)</f>
        <v/>
      </c>
      <c r="E109" s="10" t="str">
        <f>IF('Example Originals'!E109="","",'Example Originals'!E109)</f>
        <v/>
      </c>
      <c r="F109" s="8" t="str">
        <f>IF('Example Originals'!F109="","",'Example Originals'!F109)</f>
        <v/>
      </c>
      <c r="G109" s="8" t="str">
        <f>IF('Example Originals'!G109="","",'Example Originals'!G109)</f>
        <v/>
      </c>
      <c r="H109" s="5"/>
      <c r="I109" s="5"/>
      <c r="J109" s="5"/>
      <c r="K109" s="5"/>
      <c r="L109" s="10">
        <f>IF(AND(I109="Expense",O109="OK"),-E109,0)</f>
        <v>0</v>
      </c>
      <c r="M109" s="5"/>
      <c r="N109" s="5"/>
      <c r="O109" s="8" t="str">
        <f>IF(AND(COUNTIF(A109:G109,"?*")+COUNT(A109:G109)=0,COUNTA(H109:K109,M109:N109)=0),"",IF(AND(A109&lt;&gt;"",ISNUMBER(B109),C109&lt;&gt;"",D109&lt;&gt;"",ISNUMBER(E109),F109&lt;&gt;"",G109&lt;&gt;"",OR(H109="Office",H109="Software",H109="Travel",H109="Other"),OR(I109="Expense",I109="Transfer",I109="Reimbursement",I109="Exclude"),K109="Reviewed",M109&lt;&gt;"",COUNTIF(A$6:A$205,A109)=1,IF(I109="Reimbursement",AND(J109&lt;&gt;"",J109&lt;&gt;A109,COUNTIFS(A$6:A$205,J109,I$6:I$205,"Expense",K$6:K$205,"Reviewed")=1),TRUE),IF(I109="Exclude",N109&lt;&gt;"",TRUE)),"OK","CHECK"))</f>
        <v/>
      </c>
    </row>
    <row r="110" spans="1:15" x14ac:dyDescent="0.25">
      <c r="A110" s="8" t="str">
        <f>IF('Example Originals'!A110="","",'Example Originals'!A110)</f>
        <v/>
      </c>
      <c r="B110" s="9" t="str">
        <f>IF('Example Originals'!B110="","",'Example Originals'!B110)</f>
        <v/>
      </c>
      <c r="C110" s="8" t="str">
        <f>IF('Example Originals'!C110="","",'Example Originals'!C110)</f>
        <v/>
      </c>
      <c r="D110" s="8" t="str">
        <f>IF('Example Originals'!D110="","",'Example Originals'!D110)</f>
        <v/>
      </c>
      <c r="E110" s="10" t="str">
        <f>IF('Example Originals'!E110="","",'Example Originals'!E110)</f>
        <v/>
      </c>
      <c r="F110" s="8" t="str">
        <f>IF('Example Originals'!F110="","",'Example Originals'!F110)</f>
        <v/>
      </c>
      <c r="G110" s="8" t="str">
        <f>IF('Example Originals'!G110="","",'Example Originals'!G110)</f>
        <v/>
      </c>
      <c r="H110" s="5"/>
      <c r="I110" s="5"/>
      <c r="J110" s="5"/>
      <c r="K110" s="5"/>
      <c r="L110" s="10">
        <f>IF(AND(I110="Expense",O110="OK"),-E110,0)</f>
        <v>0</v>
      </c>
      <c r="M110" s="5"/>
      <c r="N110" s="5"/>
      <c r="O110" s="8" t="str">
        <f>IF(AND(COUNTIF(A110:G110,"?*")+COUNT(A110:G110)=0,COUNTA(H110:K110,M110:N110)=0),"",IF(AND(A110&lt;&gt;"",ISNUMBER(B110),C110&lt;&gt;"",D110&lt;&gt;"",ISNUMBER(E110),F110&lt;&gt;"",G110&lt;&gt;"",OR(H110="Office",H110="Software",H110="Travel",H110="Other"),OR(I110="Expense",I110="Transfer",I110="Reimbursement",I110="Exclude"),K110="Reviewed",M110&lt;&gt;"",COUNTIF(A$6:A$205,A110)=1,IF(I110="Reimbursement",AND(J110&lt;&gt;"",J110&lt;&gt;A110,COUNTIFS(A$6:A$205,J110,I$6:I$205,"Expense",K$6:K$205,"Reviewed")=1),TRUE),IF(I110="Exclude",N110&lt;&gt;"",TRUE)),"OK","CHECK"))</f>
        <v/>
      </c>
    </row>
    <row r="111" spans="1:15" x14ac:dyDescent="0.25">
      <c r="A111" s="8" t="str">
        <f>IF('Example Originals'!A111="","",'Example Originals'!A111)</f>
        <v/>
      </c>
      <c r="B111" s="9" t="str">
        <f>IF('Example Originals'!B111="","",'Example Originals'!B111)</f>
        <v/>
      </c>
      <c r="C111" s="8" t="str">
        <f>IF('Example Originals'!C111="","",'Example Originals'!C111)</f>
        <v/>
      </c>
      <c r="D111" s="8" t="str">
        <f>IF('Example Originals'!D111="","",'Example Originals'!D111)</f>
        <v/>
      </c>
      <c r="E111" s="10" t="str">
        <f>IF('Example Originals'!E111="","",'Example Originals'!E111)</f>
        <v/>
      </c>
      <c r="F111" s="8" t="str">
        <f>IF('Example Originals'!F111="","",'Example Originals'!F111)</f>
        <v/>
      </c>
      <c r="G111" s="8" t="str">
        <f>IF('Example Originals'!G111="","",'Example Originals'!G111)</f>
        <v/>
      </c>
      <c r="H111" s="5"/>
      <c r="I111" s="5"/>
      <c r="J111" s="5"/>
      <c r="K111" s="5"/>
      <c r="L111" s="10">
        <f>IF(AND(I111="Expense",O111="OK"),-E111,0)</f>
        <v>0</v>
      </c>
      <c r="M111" s="5"/>
      <c r="N111" s="5"/>
      <c r="O111" s="8" t="str">
        <f>IF(AND(COUNTIF(A111:G111,"?*")+COUNT(A111:G111)=0,COUNTA(H111:K111,M111:N111)=0),"",IF(AND(A111&lt;&gt;"",ISNUMBER(B111),C111&lt;&gt;"",D111&lt;&gt;"",ISNUMBER(E111),F111&lt;&gt;"",G111&lt;&gt;"",OR(H111="Office",H111="Software",H111="Travel",H111="Other"),OR(I111="Expense",I111="Transfer",I111="Reimbursement",I111="Exclude"),K111="Reviewed",M111&lt;&gt;"",COUNTIF(A$6:A$205,A111)=1,IF(I111="Reimbursement",AND(J111&lt;&gt;"",J111&lt;&gt;A111,COUNTIFS(A$6:A$205,J111,I$6:I$205,"Expense",K$6:K$205,"Reviewed")=1),TRUE),IF(I111="Exclude",N111&lt;&gt;"",TRUE)),"OK","CHECK"))</f>
        <v/>
      </c>
    </row>
    <row r="112" spans="1:15" x14ac:dyDescent="0.25">
      <c r="A112" s="8" t="str">
        <f>IF('Example Originals'!A112="","",'Example Originals'!A112)</f>
        <v/>
      </c>
      <c r="B112" s="9" t="str">
        <f>IF('Example Originals'!B112="","",'Example Originals'!B112)</f>
        <v/>
      </c>
      <c r="C112" s="8" t="str">
        <f>IF('Example Originals'!C112="","",'Example Originals'!C112)</f>
        <v/>
      </c>
      <c r="D112" s="8" t="str">
        <f>IF('Example Originals'!D112="","",'Example Originals'!D112)</f>
        <v/>
      </c>
      <c r="E112" s="10" t="str">
        <f>IF('Example Originals'!E112="","",'Example Originals'!E112)</f>
        <v/>
      </c>
      <c r="F112" s="8" t="str">
        <f>IF('Example Originals'!F112="","",'Example Originals'!F112)</f>
        <v/>
      </c>
      <c r="G112" s="8" t="str">
        <f>IF('Example Originals'!G112="","",'Example Originals'!G112)</f>
        <v/>
      </c>
      <c r="H112" s="5"/>
      <c r="I112" s="5"/>
      <c r="J112" s="5"/>
      <c r="K112" s="5"/>
      <c r="L112" s="10">
        <f>IF(AND(I112="Expense",O112="OK"),-E112,0)</f>
        <v>0</v>
      </c>
      <c r="M112" s="5"/>
      <c r="N112" s="5"/>
      <c r="O112" s="8" t="str">
        <f>IF(AND(COUNTIF(A112:G112,"?*")+COUNT(A112:G112)=0,COUNTA(H112:K112,M112:N112)=0),"",IF(AND(A112&lt;&gt;"",ISNUMBER(B112),C112&lt;&gt;"",D112&lt;&gt;"",ISNUMBER(E112),F112&lt;&gt;"",G112&lt;&gt;"",OR(H112="Office",H112="Software",H112="Travel",H112="Other"),OR(I112="Expense",I112="Transfer",I112="Reimbursement",I112="Exclude"),K112="Reviewed",M112&lt;&gt;"",COUNTIF(A$6:A$205,A112)=1,IF(I112="Reimbursement",AND(J112&lt;&gt;"",J112&lt;&gt;A112,COUNTIFS(A$6:A$205,J112,I$6:I$205,"Expense",K$6:K$205,"Reviewed")=1),TRUE),IF(I112="Exclude",N112&lt;&gt;"",TRUE)),"OK","CHECK"))</f>
        <v/>
      </c>
    </row>
    <row r="113" spans="1:15" x14ac:dyDescent="0.25">
      <c r="A113" s="8" t="str">
        <f>IF('Example Originals'!A113="","",'Example Originals'!A113)</f>
        <v/>
      </c>
      <c r="B113" s="9" t="str">
        <f>IF('Example Originals'!B113="","",'Example Originals'!B113)</f>
        <v/>
      </c>
      <c r="C113" s="8" t="str">
        <f>IF('Example Originals'!C113="","",'Example Originals'!C113)</f>
        <v/>
      </c>
      <c r="D113" s="8" t="str">
        <f>IF('Example Originals'!D113="","",'Example Originals'!D113)</f>
        <v/>
      </c>
      <c r="E113" s="10" t="str">
        <f>IF('Example Originals'!E113="","",'Example Originals'!E113)</f>
        <v/>
      </c>
      <c r="F113" s="8" t="str">
        <f>IF('Example Originals'!F113="","",'Example Originals'!F113)</f>
        <v/>
      </c>
      <c r="G113" s="8" t="str">
        <f>IF('Example Originals'!G113="","",'Example Originals'!G113)</f>
        <v/>
      </c>
      <c r="H113" s="5"/>
      <c r="I113" s="5"/>
      <c r="J113" s="5"/>
      <c r="K113" s="5"/>
      <c r="L113" s="10">
        <f>IF(AND(I113="Expense",O113="OK"),-E113,0)</f>
        <v>0</v>
      </c>
      <c r="M113" s="5"/>
      <c r="N113" s="5"/>
      <c r="O113" s="8" t="str">
        <f>IF(AND(COUNTIF(A113:G113,"?*")+COUNT(A113:G113)=0,COUNTA(H113:K113,M113:N113)=0),"",IF(AND(A113&lt;&gt;"",ISNUMBER(B113),C113&lt;&gt;"",D113&lt;&gt;"",ISNUMBER(E113),F113&lt;&gt;"",G113&lt;&gt;"",OR(H113="Office",H113="Software",H113="Travel",H113="Other"),OR(I113="Expense",I113="Transfer",I113="Reimbursement",I113="Exclude"),K113="Reviewed",M113&lt;&gt;"",COUNTIF(A$6:A$205,A113)=1,IF(I113="Reimbursement",AND(J113&lt;&gt;"",J113&lt;&gt;A113,COUNTIFS(A$6:A$205,J113,I$6:I$205,"Expense",K$6:K$205,"Reviewed")=1),TRUE),IF(I113="Exclude",N113&lt;&gt;"",TRUE)),"OK","CHECK"))</f>
        <v/>
      </c>
    </row>
    <row r="114" spans="1:15" x14ac:dyDescent="0.25">
      <c r="A114" s="8" t="str">
        <f>IF('Example Originals'!A114="","",'Example Originals'!A114)</f>
        <v/>
      </c>
      <c r="B114" s="9" t="str">
        <f>IF('Example Originals'!B114="","",'Example Originals'!B114)</f>
        <v/>
      </c>
      <c r="C114" s="8" t="str">
        <f>IF('Example Originals'!C114="","",'Example Originals'!C114)</f>
        <v/>
      </c>
      <c r="D114" s="8" t="str">
        <f>IF('Example Originals'!D114="","",'Example Originals'!D114)</f>
        <v/>
      </c>
      <c r="E114" s="10" t="str">
        <f>IF('Example Originals'!E114="","",'Example Originals'!E114)</f>
        <v/>
      </c>
      <c r="F114" s="8" t="str">
        <f>IF('Example Originals'!F114="","",'Example Originals'!F114)</f>
        <v/>
      </c>
      <c r="G114" s="8" t="str">
        <f>IF('Example Originals'!G114="","",'Example Originals'!G114)</f>
        <v/>
      </c>
      <c r="H114" s="5"/>
      <c r="I114" s="5"/>
      <c r="J114" s="5"/>
      <c r="K114" s="5"/>
      <c r="L114" s="10">
        <f>IF(AND(I114="Expense",O114="OK"),-E114,0)</f>
        <v>0</v>
      </c>
      <c r="M114" s="5"/>
      <c r="N114" s="5"/>
      <c r="O114" s="8" t="str">
        <f>IF(AND(COUNTIF(A114:G114,"?*")+COUNT(A114:G114)=0,COUNTA(H114:K114,M114:N114)=0),"",IF(AND(A114&lt;&gt;"",ISNUMBER(B114),C114&lt;&gt;"",D114&lt;&gt;"",ISNUMBER(E114),F114&lt;&gt;"",G114&lt;&gt;"",OR(H114="Office",H114="Software",H114="Travel",H114="Other"),OR(I114="Expense",I114="Transfer",I114="Reimbursement",I114="Exclude"),K114="Reviewed",M114&lt;&gt;"",COUNTIF(A$6:A$205,A114)=1,IF(I114="Reimbursement",AND(J114&lt;&gt;"",J114&lt;&gt;A114,COUNTIFS(A$6:A$205,J114,I$6:I$205,"Expense",K$6:K$205,"Reviewed")=1),TRUE),IF(I114="Exclude",N114&lt;&gt;"",TRUE)),"OK","CHECK"))</f>
        <v/>
      </c>
    </row>
    <row r="115" spans="1:15" x14ac:dyDescent="0.25">
      <c r="A115" s="8" t="str">
        <f>IF('Example Originals'!A115="","",'Example Originals'!A115)</f>
        <v/>
      </c>
      <c r="B115" s="9" t="str">
        <f>IF('Example Originals'!B115="","",'Example Originals'!B115)</f>
        <v/>
      </c>
      <c r="C115" s="8" t="str">
        <f>IF('Example Originals'!C115="","",'Example Originals'!C115)</f>
        <v/>
      </c>
      <c r="D115" s="8" t="str">
        <f>IF('Example Originals'!D115="","",'Example Originals'!D115)</f>
        <v/>
      </c>
      <c r="E115" s="10" t="str">
        <f>IF('Example Originals'!E115="","",'Example Originals'!E115)</f>
        <v/>
      </c>
      <c r="F115" s="8" t="str">
        <f>IF('Example Originals'!F115="","",'Example Originals'!F115)</f>
        <v/>
      </c>
      <c r="G115" s="8" t="str">
        <f>IF('Example Originals'!G115="","",'Example Originals'!G115)</f>
        <v/>
      </c>
      <c r="H115" s="5"/>
      <c r="I115" s="5"/>
      <c r="J115" s="5"/>
      <c r="K115" s="5"/>
      <c r="L115" s="10">
        <f>IF(AND(I115="Expense",O115="OK"),-E115,0)</f>
        <v>0</v>
      </c>
      <c r="M115" s="5"/>
      <c r="N115" s="5"/>
      <c r="O115" s="8" t="str">
        <f>IF(AND(COUNTIF(A115:G115,"?*")+COUNT(A115:G115)=0,COUNTA(H115:K115,M115:N115)=0),"",IF(AND(A115&lt;&gt;"",ISNUMBER(B115),C115&lt;&gt;"",D115&lt;&gt;"",ISNUMBER(E115),F115&lt;&gt;"",G115&lt;&gt;"",OR(H115="Office",H115="Software",H115="Travel",H115="Other"),OR(I115="Expense",I115="Transfer",I115="Reimbursement",I115="Exclude"),K115="Reviewed",M115&lt;&gt;"",COUNTIF(A$6:A$205,A115)=1,IF(I115="Reimbursement",AND(J115&lt;&gt;"",J115&lt;&gt;A115,COUNTIFS(A$6:A$205,J115,I$6:I$205,"Expense",K$6:K$205,"Reviewed")=1),TRUE),IF(I115="Exclude",N115&lt;&gt;"",TRUE)),"OK","CHECK"))</f>
        <v/>
      </c>
    </row>
    <row r="116" spans="1:15" x14ac:dyDescent="0.25">
      <c r="A116" s="8" t="str">
        <f>IF('Example Originals'!A116="","",'Example Originals'!A116)</f>
        <v/>
      </c>
      <c r="B116" s="9" t="str">
        <f>IF('Example Originals'!B116="","",'Example Originals'!B116)</f>
        <v/>
      </c>
      <c r="C116" s="8" t="str">
        <f>IF('Example Originals'!C116="","",'Example Originals'!C116)</f>
        <v/>
      </c>
      <c r="D116" s="8" t="str">
        <f>IF('Example Originals'!D116="","",'Example Originals'!D116)</f>
        <v/>
      </c>
      <c r="E116" s="10" t="str">
        <f>IF('Example Originals'!E116="","",'Example Originals'!E116)</f>
        <v/>
      </c>
      <c r="F116" s="8" t="str">
        <f>IF('Example Originals'!F116="","",'Example Originals'!F116)</f>
        <v/>
      </c>
      <c r="G116" s="8" t="str">
        <f>IF('Example Originals'!G116="","",'Example Originals'!G116)</f>
        <v/>
      </c>
      <c r="H116" s="5"/>
      <c r="I116" s="5"/>
      <c r="J116" s="5"/>
      <c r="K116" s="5"/>
      <c r="L116" s="10">
        <f>IF(AND(I116="Expense",O116="OK"),-E116,0)</f>
        <v>0</v>
      </c>
      <c r="M116" s="5"/>
      <c r="N116" s="5"/>
      <c r="O116" s="8" t="str">
        <f>IF(AND(COUNTIF(A116:G116,"?*")+COUNT(A116:G116)=0,COUNTA(H116:K116,M116:N116)=0),"",IF(AND(A116&lt;&gt;"",ISNUMBER(B116),C116&lt;&gt;"",D116&lt;&gt;"",ISNUMBER(E116),F116&lt;&gt;"",G116&lt;&gt;"",OR(H116="Office",H116="Software",H116="Travel",H116="Other"),OR(I116="Expense",I116="Transfer",I116="Reimbursement",I116="Exclude"),K116="Reviewed",M116&lt;&gt;"",COUNTIF(A$6:A$205,A116)=1,IF(I116="Reimbursement",AND(J116&lt;&gt;"",J116&lt;&gt;A116,COUNTIFS(A$6:A$205,J116,I$6:I$205,"Expense",K$6:K$205,"Reviewed")=1),TRUE),IF(I116="Exclude",N116&lt;&gt;"",TRUE)),"OK","CHECK"))</f>
        <v/>
      </c>
    </row>
    <row r="117" spans="1:15" x14ac:dyDescent="0.25">
      <c r="A117" s="8" t="str">
        <f>IF('Example Originals'!A117="","",'Example Originals'!A117)</f>
        <v/>
      </c>
      <c r="B117" s="9" t="str">
        <f>IF('Example Originals'!B117="","",'Example Originals'!B117)</f>
        <v/>
      </c>
      <c r="C117" s="8" t="str">
        <f>IF('Example Originals'!C117="","",'Example Originals'!C117)</f>
        <v/>
      </c>
      <c r="D117" s="8" t="str">
        <f>IF('Example Originals'!D117="","",'Example Originals'!D117)</f>
        <v/>
      </c>
      <c r="E117" s="10" t="str">
        <f>IF('Example Originals'!E117="","",'Example Originals'!E117)</f>
        <v/>
      </c>
      <c r="F117" s="8" t="str">
        <f>IF('Example Originals'!F117="","",'Example Originals'!F117)</f>
        <v/>
      </c>
      <c r="G117" s="8" t="str">
        <f>IF('Example Originals'!G117="","",'Example Originals'!G117)</f>
        <v/>
      </c>
      <c r="H117" s="5"/>
      <c r="I117" s="5"/>
      <c r="J117" s="5"/>
      <c r="K117" s="5"/>
      <c r="L117" s="10">
        <f>IF(AND(I117="Expense",O117="OK"),-E117,0)</f>
        <v>0</v>
      </c>
      <c r="M117" s="5"/>
      <c r="N117" s="5"/>
      <c r="O117" s="8" t="str">
        <f>IF(AND(COUNTIF(A117:G117,"?*")+COUNT(A117:G117)=0,COUNTA(H117:K117,M117:N117)=0),"",IF(AND(A117&lt;&gt;"",ISNUMBER(B117),C117&lt;&gt;"",D117&lt;&gt;"",ISNUMBER(E117),F117&lt;&gt;"",G117&lt;&gt;"",OR(H117="Office",H117="Software",H117="Travel",H117="Other"),OR(I117="Expense",I117="Transfer",I117="Reimbursement",I117="Exclude"),K117="Reviewed",M117&lt;&gt;"",COUNTIF(A$6:A$205,A117)=1,IF(I117="Reimbursement",AND(J117&lt;&gt;"",J117&lt;&gt;A117,COUNTIFS(A$6:A$205,J117,I$6:I$205,"Expense",K$6:K$205,"Reviewed")=1),TRUE),IF(I117="Exclude",N117&lt;&gt;"",TRUE)),"OK","CHECK"))</f>
        <v/>
      </c>
    </row>
    <row r="118" spans="1:15" x14ac:dyDescent="0.25">
      <c r="A118" s="8" t="str">
        <f>IF('Example Originals'!A118="","",'Example Originals'!A118)</f>
        <v/>
      </c>
      <c r="B118" s="9" t="str">
        <f>IF('Example Originals'!B118="","",'Example Originals'!B118)</f>
        <v/>
      </c>
      <c r="C118" s="8" t="str">
        <f>IF('Example Originals'!C118="","",'Example Originals'!C118)</f>
        <v/>
      </c>
      <c r="D118" s="8" t="str">
        <f>IF('Example Originals'!D118="","",'Example Originals'!D118)</f>
        <v/>
      </c>
      <c r="E118" s="10" t="str">
        <f>IF('Example Originals'!E118="","",'Example Originals'!E118)</f>
        <v/>
      </c>
      <c r="F118" s="8" t="str">
        <f>IF('Example Originals'!F118="","",'Example Originals'!F118)</f>
        <v/>
      </c>
      <c r="G118" s="8" t="str">
        <f>IF('Example Originals'!G118="","",'Example Originals'!G118)</f>
        <v/>
      </c>
      <c r="H118" s="5"/>
      <c r="I118" s="5"/>
      <c r="J118" s="5"/>
      <c r="K118" s="5"/>
      <c r="L118" s="10">
        <f>IF(AND(I118="Expense",O118="OK"),-E118,0)</f>
        <v>0</v>
      </c>
      <c r="M118" s="5"/>
      <c r="N118" s="5"/>
      <c r="O118" s="8" t="str">
        <f>IF(AND(COUNTIF(A118:G118,"?*")+COUNT(A118:G118)=0,COUNTA(H118:K118,M118:N118)=0),"",IF(AND(A118&lt;&gt;"",ISNUMBER(B118),C118&lt;&gt;"",D118&lt;&gt;"",ISNUMBER(E118),F118&lt;&gt;"",G118&lt;&gt;"",OR(H118="Office",H118="Software",H118="Travel",H118="Other"),OR(I118="Expense",I118="Transfer",I118="Reimbursement",I118="Exclude"),K118="Reviewed",M118&lt;&gt;"",COUNTIF(A$6:A$205,A118)=1,IF(I118="Reimbursement",AND(J118&lt;&gt;"",J118&lt;&gt;A118,COUNTIFS(A$6:A$205,J118,I$6:I$205,"Expense",K$6:K$205,"Reviewed")=1),TRUE),IF(I118="Exclude",N118&lt;&gt;"",TRUE)),"OK","CHECK"))</f>
        <v/>
      </c>
    </row>
    <row r="119" spans="1:15" x14ac:dyDescent="0.25">
      <c r="A119" s="8" t="str">
        <f>IF('Example Originals'!A119="","",'Example Originals'!A119)</f>
        <v/>
      </c>
      <c r="B119" s="9" t="str">
        <f>IF('Example Originals'!B119="","",'Example Originals'!B119)</f>
        <v/>
      </c>
      <c r="C119" s="8" t="str">
        <f>IF('Example Originals'!C119="","",'Example Originals'!C119)</f>
        <v/>
      </c>
      <c r="D119" s="8" t="str">
        <f>IF('Example Originals'!D119="","",'Example Originals'!D119)</f>
        <v/>
      </c>
      <c r="E119" s="10" t="str">
        <f>IF('Example Originals'!E119="","",'Example Originals'!E119)</f>
        <v/>
      </c>
      <c r="F119" s="8" t="str">
        <f>IF('Example Originals'!F119="","",'Example Originals'!F119)</f>
        <v/>
      </c>
      <c r="G119" s="8" t="str">
        <f>IF('Example Originals'!G119="","",'Example Originals'!G119)</f>
        <v/>
      </c>
      <c r="H119" s="5"/>
      <c r="I119" s="5"/>
      <c r="J119" s="5"/>
      <c r="K119" s="5"/>
      <c r="L119" s="10">
        <f>IF(AND(I119="Expense",O119="OK"),-E119,0)</f>
        <v>0</v>
      </c>
      <c r="M119" s="5"/>
      <c r="N119" s="5"/>
      <c r="O119" s="8" t="str">
        <f>IF(AND(COUNTIF(A119:G119,"?*")+COUNT(A119:G119)=0,COUNTA(H119:K119,M119:N119)=0),"",IF(AND(A119&lt;&gt;"",ISNUMBER(B119),C119&lt;&gt;"",D119&lt;&gt;"",ISNUMBER(E119),F119&lt;&gt;"",G119&lt;&gt;"",OR(H119="Office",H119="Software",H119="Travel",H119="Other"),OR(I119="Expense",I119="Transfer",I119="Reimbursement",I119="Exclude"),K119="Reviewed",M119&lt;&gt;"",COUNTIF(A$6:A$205,A119)=1,IF(I119="Reimbursement",AND(J119&lt;&gt;"",J119&lt;&gt;A119,COUNTIFS(A$6:A$205,J119,I$6:I$205,"Expense",K$6:K$205,"Reviewed")=1),TRUE),IF(I119="Exclude",N119&lt;&gt;"",TRUE)),"OK","CHECK"))</f>
        <v/>
      </c>
    </row>
    <row r="120" spans="1:15" x14ac:dyDescent="0.25">
      <c r="A120" s="8" t="str">
        <f>IF('Example Originals'!A120="","",'Example Originals'!A120)</f>
        <v/>
      </c>
      <c r="B120" s="9" t="str">
        <f>IF('Example Originals'!B120="","",'Example Originals'!B120)</f>
        <v/>
      </c>
      <c r="C120" s="8" t="str">
        <f>IF('Example Originals'!C120="","",'Example Originals'!C120)</f>
        <v/>
      </c>
      <c r="D120" s="8" t="str">
        <f>IF('Example Originals'!D120="","",'Example Originals'!D120)</f>
        <v/>
      </c>
      <c r="E120" s="10" t="str">
        <f>IF('Example Originals'!E120="","",'Example Originals'!E120)</f>
        <v/>
      </c>
      <c r="F120" s="8" t="str">
        <f>IF('Example Originals'!F120="","",'Example Originals'!F120)</f>
        <v/>
      </c>
      <c r="G120" s="8" t="str">
        <f>IF('Example Originals'!G120="","",'Example Originals'!G120)</f>
        <v/>
      </c>
      <c r="H120" s="5"/>
      <c r="I120" s="5"/>
      <c r="J120" s="5"/>
      <c r="K120" s="5"/>
      <c r="L120" s="10">
        <f>IF(AND(I120="Expense",O120="OK"),-E120,0)</f>
        <v>0</v>
      </c>
      <c r="M120" s="5"/>
      <c r="N120" s="5"/>
      <c r="O120" s="8" t="str">
        <f>IF(AND(COUNTIF(A120:G120,"?*")+COUNT(A120:G120)=0,COUNTA(H120:K120,M120:N120)=0),"",IF(AND(A120&lt;&gt;"",ISNUMBER(B120),C120&lt;&gt;"",D120&lt;&gt;"",ISNUMBER(E120),F120&lt;&gt;"",G120&lt;&gt;"",OR(H120="Office",H120="Software",H120="Travel",H120="Other"),OR(I120="Expense",I120="Transfer",I120="Reimbursement",I120="Exclude"),K120="Reviewed",M120&lt;&gt;"",COUNTIF(A$6:A$205,A120)=1,IF(I120="Reimbursement",AND(J120&lt;&gt;"",J120&lt;&gt;A120,COUNTIFS(A$6:A$205,J120,I$6:I$205,"Expense",K$6:K$205,"Reviewed")=1),TRUE),IF(I120="Exclude",N120&lt;&gt;"",TRUE)),"OK","CHECK"))</f>
        <v/>
      </c>
    </row>
    <row r="121" spans="1:15" x14ac:dyDescent="0.25">
      <c r="A121" s="8" t="str">
        <f>IF('Example Originals'!A121="","",'Example Originals'!A121)</f>
        <v/>
      </c>
      <c r="B121" s="9" t="str">
        <f>IF('Example Originals'!B121="","",'Example Originals'!B121)</f>
        <v/>
      </c>
      <c r="C121" s="8" t="str">
        <f>IF('Example Originals'!C121="","",'Example Originals'!C121)</f>
        <v/>
      </c>
      <c r="D121" s="8" t="str">
        <f>IF('Example Originals'!D121="","",'Example Originals'!D121)</f>
        <v/>
      </c>
      <c r="E121" s="10" t="str">
        <f>IF('Example Originals'!E121="","",'Example Originals'!E121)</f>
        <v/>
      </c>
      <c r="F121" s="8" t="str">
        <f>IF('Example Originals'!F121="","",'Example Originals'!F121)</f>
        <v/>
      </c>
      <c r="G121" s="8" t="str">
        <f>IF('Example Originals'!G121="","",'Example Originals'!G121)</f>
        <v/>
      </c>
      <c r="H121" s="5"/>
      <c r="I121" s="5"/>
      <c r="J121" s="5"/>
      <c r="K121" s="5"/>
      <c r="L121" s="10">
        <f>IF(AND(I121="Expense",O121="OK"),-E121,0)</f>
        <v>0</v>
      </c>
      <c r="M121" s="5"/>
      <c r="N121" s="5"/>
      <c r="O121" s="8" t="str">
        <f>IF(AND(COUNTIF(A121:G121,"?*")+COUNT(A121:G121)=0,COUNTA(H121:K121,M121:N121)=0),"",IF(AND(A121&lt;&gt;"",ISNUMBER(B121),C121&lt;&gt;"",D121&lt;&gt;"",ISNUMBER(E121),F121&lt;&gt;"",G121&lt;&gt;"",OR(H121="Office",H121="Software",H121="Travel",H121="Other"),OR(I121="Expense",I121="Transfer",I121="Reimbursement",I121="Exclude"),K121="Reviewed",M121&lt;&gt;"",COUNTIF(A$6:A$205,A121)=1,IF(I121="Reimbursement",AND(J121&lt;&gt;"",J121&lt;&gt;A121,COUNTIFS(A$6:A$205,J121,I$6:I$205,"Expense",K$6:K$205,"Reviewed")=1),TRUE),IF(I121="Exclude",N121&lt;&gt;"",TRUE)),"OK","CHECK"))</f>
        <v/>
      </c>
    </row>
    <row r="122" spans="1:15" x14ac:dyDescent="0.25">
      <c r="A122" s="8" t="str">
        <f>IF('Example Originals'!A122="","",'Example Originals'!A122)</f>
        <v/>
      </c>
      <c r="B122" s="9" t="str">
        <f>IF('Example Originals'!B122="","",'Example Originals'!B122)</f>
        <v/>
      </c>
      <c r="C122" s="8" t="str">
        <f>IF('Example Originals'!C122="","",'Example Originals'!C122)</f>
        <v/>
      </c>
      <c r="D122" s="8" t="str">
        <f>IF('Example Originals'!D122="","",'Example Originals'!D122)</f>
        <v/>
      </c>
      <c r="E122" s="10" t="str">
        <f>IF('Example Originals'!E122="","",'Example Originals'!E122)</f>
        <v/>
      </c>
      <c r="F122" s="8" t="str">
        <f>IF('Example Originals'!F122="","",'Example Originals'!F122)</f>
        <v/>
      </c>
      <c r="G122" s="8" t="str">
        <f>IF('Example Originals'!G122="","",'Example Originals'!G122)</f>
        <v/>
      </c>
      <c r="H122" s="5"/>
      <c r="I122" s="5"/>
      <c r="J122" s="5"/>
      <c r="K122" s="5"/>
      <c r="L122" s="10">
        <f>IF(AND(I122="Expense",O122="OK"),-E122,0)</f>
        <v>0</v>
      </c>
      <c r="M122" s="5"/>
      <c r="N122" s="5"/>
      <c r="O122" s="8" t="str">
        <f>IF(AND(COUNTIF(A122:G122,"?*")+COUNT(A122:G122)=0,COUNTA(H122:K122,M122:N122)=0),"",IF(AND(A122&lt;&gt;"",ISNUMBER(B122),C122&lt;&gt;"",D122&lt;&gt;"",ISNUMBER(E122),F122&lt;&gt;"",G122&lt;&gt;"",OR(H122="Office",H122="Software",H122="Travel",H122="Other"),OR(I122="Expense",I122="Transfer",I122="Reimbursement",I122="Exclude"),K122="Reviewed",M122&lt;&gt;"",COUNTIF(A$6:A$205,A122)=1,IF(I122="Reimbursement",AND(J122&lt;&gt;"",J122&lt;&gt;A122,COUNTIFS(A$6:A$205,J122,I$6:I$205,"Expense",K$6:K$205,"Reviewed")=1),TRUE),IF(I122="Exclude",N122&lt;&gt;"",TRUE)),"OK","CHECK"))</f>
        <v/>
      </c>
    </row>
    <row r="123" spans="1:15" x14ac:dyDescent="0.25">
      <c r="A123" s="8" t="str">
        <f>IF('Example Originals'!A123="","",'Example Originals'!A123)</f>
        <v/>
      </c>
      <c r="B123" s="9" t="str">
        <f>IF('Example Originals'!B123="","",'Example Originals'!B123)</f>
        <v/>
      </c>
      <c r="C123" s="8" t="str">
        <f>IF('Example Originals'!C123="","",'Example Originals'!C123)</f>
        <v/>
      </c>
      <c r="D123" s="8" t="str">
        <f>IF('Example Originals'!D123="","",'Example Originals'!D123)</f>
        <v/>
      </c>
      <c r="E123" s="10" t="str">
        <f>IF('Example Originals'!E123="","",'Example Originals'!E123)</f>
        <v/>
      </c>
      <c r="F123" s="8" t="str">
        <f>IF('Example Originals'!F123="","",'Example Originals'!F123)</f>
        <v/>
      </c>
      <c r="G123" s="8" t="str">
        <f>IF('Example Originals'!G123="","",'Example Originals'!G123)</f>
        <v/>
      </c>
      <c r="H123" s="5"/>
      <c r="I123" s="5"/>
      <c r="J123" s="5"/>
      <c r="K123" s="5"/>
      <c r="L123" s="10">
        <f>IF(AND(I123="Expense",O123="OK"),-E123,0)</f>
        <v>0</v>
      </c>
      <c r="M123" s="5"/>
      <c r="N123" s="5"/>
      <c r="O123" s="8" t="str">
        <f>IF(AND(COUNTIF(A123:G123,"?*")+COUNT(A123:G123)=0,COUNTA(H123:K123,M123:N123)=0),"",IF(AND(A123&lt;&gt;"",ISNUMBER(B123),C123&lt;&gt;"",D123&lt;&gt;"",ISNUMBER(E123),F123&lt;&gt;"",G123&lt;&gt;"",OR(H123="Office",H123="Software",H123="Travel",H123="Other"),OR(I123="Expense",I123="Transfer",I123="Reimbursement",I123="Exclude"),K123="Reviewed",M123&lt;&gt;"",COUNTIF(A$6:A$205,A123)=1,IF(I123="Reimbursement",AND(J123&lt;&gt;"",J123&lt;&gt;A123,COUNTIFS(A$6:A$205,J123,I$6:I$205,"Expense",K$6:K$205,"Reviewed")=1),TRUE),IF(I123="Exclude",N123&lt;&gt;"",TRUE)),"OK","CHECK"))</f>
        <v/>
      </c>
    </row>
    <row r="124" spans="1:15" x14ac:dyDescent="0.25">
      <c r="A124" s="8" t="str">
        <f>IF('Example Originals'!A124="","",'Example Originals'!A124)</f>
        <v/>
      </c>
      <c r="B124" s="9" t="str">
        <f>IF('Example Originals'!B124="","",'Example Originals'!B124)</f>
        <v/>
      </c>
      <c r="C124" s="8" t="str">
        <f>IF('Example Originals'!C124="","",'Example Originals'!C124)</f>
        <v/>
      </c>
      <c r="D124" s="8" t="str">
        <f>IF('Example Originals'!D124="","",'Example Originals'!D124)</f>
        <v/>
      </c>
      <c r="E124" s="10" t="str">
        <f>IF('Example Originals'!E124="","",'Example Originals'!E124)</f>
        <v/>
      </c>
      <c r="F124" s="8" t="str">
        <f>IF('Example Originals'!F124="","",'Example Originals'!F124)</f>
        <v/>
      </c>
      <c r="G124" s="8" t="str">
        <f>IF('Example Originals'!G124="","",'Example Originals'!G124)</f>
        <v/>
      </c>
      <c r="H124" s="5"/>
      <c r="I124" s="5"/>
      <c r="J124" s="5"/>
      <c r="K124" s="5"/>
      <c r="L124" s="10">
        <f>IF(AND(I124="Expense",O124="OK"),-E124,0)</f>
        <v>0</v>
      </c>
      <c r="M124" s="5"/>
      <c r="N124" s="5"/>
      <c r="O124" s="8" t="str">
        <f>IF(AND(COUNTIF(A124:G124,"?*")+COUNT(A124:G124)=0,COUNTA(H124:K124,M124:N124)=0),"",IF(AND(A124&lt;&gt;"",ISNUMBER(B124),C124&lt;&gt;"",D124&lt;&gt;"",ISNUMBER(E124),F124&lt;&gt;"",G124&lt;&gt;"",OR(H124="Office",H124="Software",H124="Travel",H124="Other"),OR(I124="Expense",I124="Transfer",I124="Reimbursement",I124="Exclude"),K124="Reviewed",M124&lt;&gt;"",COUNTIF(A$6:A$205,A124)=1,IF(I124="Reimbursement",AND(J124&lt;&gt;"",J124&lt;&gt;A124,COUNTIFS(A$6:A$205,J124,I$6:I$205,"Expense",K$6:K$205,"Reviewed")=1),TRUE),IF(I124="Exclude",N124&lt;&gt;"",TRUE)),"OK","CHECK"))</f>
        <v/>
      </c>
    </row>
    <row r="125" spans="1:15" x14ac:dyDescent="0.25">
      <c r="A125" s="8" t="str">
        <f>IF('Example Originals'!A125="","",'Example Originals'!A125)</f>
        <v/>
      </c>
      <c r="B125" s="9" t="str">
        <f>IF('Example Originals'!B125="","",'Example Originals'!B125)</f>
        <v/>
      </c>
      <c r="C125" s="8" t="str">
        <f>IF('Example Originals'!C125="","",'Example Originals'!C125)</f>
        <v/>
      </c>
      <c r="D125" s="8" t="str">
        <f>IF('Example Originals'!D125="","",'Example Originals'!D125)</f>
        <v/>
      </c>
      <c r="E125" s="10" t="str">
        <f>IF('Example Originals'!E125="","",'Example Originals'!E125)</f>
        <v/>
      </c>
      <c r="F125" s="8" t="str">
        <f>IF('Example Originals'!F125="","",'Example Originals'!F125)</f>
        <v/>
      </c>
      <c r="G125" s="8" t="str">
        <f>IF('Example Originals'!G125="","",'Example Originals'!G125)</f>
        <v/>
      </c>
      <c r="H125" s="5"/>
      <c r="I125" s="5"/>
      <c r="J125" s="5"/>
      <c r="K125" s="5"/>
      <c r="L125" s="10">
        <f>IF(AND(I125="Expense",O125="OK"),-E125,0)</f>
        <v>0</v>
      </c>
      <c r="M125" s="5"/>
      <c r="N125" s="5"/>
      <c r="O125" s="8" t="str">
        <f>IF(AND(COUNTIF(A125:G125,"?*")+COUNT(A125:G125)=0,COUNTA(H125:K125,M125:N125)=0),"",IF(AND(A125&lt;&gt;"",ISNUMBER(B125),C125&lt;&gt;"",D125&lt;&gt;"",ISNUMBER(E125),F125&lt;&gt;"",G125&lt;&gt;"",OR(H125="Office",H125="Software",H125="Travel",H125="Other"),OR(I125="Expense",I125="Transfer",I125="Reimbursement",I125="Exclude"),K125="Reviewed",M125&lt;&gt;"",COUNTIF(A$6:A$205,A125)=1,IF(I125="Reimbursement",AND(J125&lt;&gt;"",J125&lt;&gt;A125,COUNTIFS(A$6:A$205,J125,I$6:I$205,"Expense",K$6:K$205,"Reviewed")=1),TRUE),IF(I125="Exclude",N125&lt;&gt;"",TRUE)),"OK","CHECK"))</f>
        <v/>
      </c>
    </row>
    <row r="126" spans="1:15" x14ac:dyDescent="0.25">
      <c r="A126" s="8" t="str">
        <f>IF('Example Originals'!A126="","",'Example Originals'!A126)</f>
        <v/>
      </c>
      <c r="B126" s="9" t="str">
        <f>IF('Example Originals'!B126="","",'Example Originals'!B126)</f>
        <v/>
      </c>
      <c r="C126" s="8" t="str">
        <f>IF('Example Originals'!C126="","",'Example Originals'!C126)</f>
        <v/>
      </c>
      <c r="D126" s="8" t="str">
        <f>IF('Example Originals'!D126="","",'Example Originals'!D126)</f>
        <v/>
      </c>
      <c r="E126" s="10" t="str">
        <f>IF('Example Originals'!E126="","",'Example Originals'!E126)</f>
        <v/>
      </c>
      <c r="F126" s="8" t="str">
        <f>IF('Example Originals'!F126="","",'Example Originals'!F126)</f>
        <v/>
      </c>
      <c r="G126" s="8" t="str">
        <f>IF('Example Originals'!G126="","",'Example Originals'!G126)</f>
        <v/>
      </c>
      <c r="H126" s="5"/>
      <c r="I126" s="5"/>
      <c r="J126" s="5"/>
      <c r="K126" s="5"/>
      <c r="L126" s="10">
        <f>IF(AND(I126="Expense",O126="OK"),-E126,0)</f>
        <v>0</v>
      </c>
      <c r="M126" s="5"/>
      <c r="N126" s="5"/>
      <c r="O126" s="8" t="str">
        <f>IF(AND(COUNTIF(A126:G126,"?*")+COUNT(A126:G126)=0,COUNTA(H126:K126,M126:N126)=0),"",IF(AND(A126&lt;&gt;"",ISNUMBER(B126),C126&lt;&gt;"",D126&lt;&gt;"",ISNUMBER(E126),F126&lt;&gt;"",G126&lt;&gt;"",OR(H126="Office",H126="Software",H126="Travel",H126="Other"),OR(I126="Expense",I126="Transfer",I126="Reimbursement",I126="Exclude"),K126="Reviewed",M126&lt;&gt;"",COUNTIF(A$6:A$205,A126)=1,IF(I126="Reimbursement",AND(J126&lt;&gt;"",J126&lt;&gt;A126,COUNTIFS(A$6:A$205,J126,I$6:I$205,"Expense",K$6:K$205,"Reviewed")=1),TRUE),IF(I126="Exclude",N126&lt;&gt;"",TRUE)),"OK","CHECK"))</f>
        <v/>
      </c>
    </row>
    <row r="127" spans="1:15" x14ac:dyDescent="0.25">
      <c r="A127" s="8" t="str">
        <f>IF('Example Originals'!A127="","",'Example Originals'!A127)</f>
        <v/>
      </c>
      <c r="B127" s="9" t="str">
        <f>IF('Example Originals'!B127="","",'Example Originals'!B127)</f>
        <v/>
      </c>
      <c r="C127" s="8" t="str">
        <f>IF('Example Originals'!C127="","",'Example Originals'!C127)</f>
        <v/>
      </c>
      <c r="D127" s="8" t="str">
        <f>IF('Example Originals'!D127="","",'Example Originals'!D127)</f>
        <v/>
      </c>
      <c r="E127" s="10" t="str">
        <f>IF('Example Originals'!E127="","",'Example Originals'!E127)</f>
        <v/>
      </c>
      <c r="F127" s="8" t="str">
        <f>IF('Example Originals'!F127="","",'Example Originals'!F127)</f>
        <v/>
      </c>
      <c r="G127" s="8" t="str">
        <f>IF('Example Originals'!G127="","",'Example Originals'!G127)</f>
        <v/>
      </c>
      <c r="H127" s="5"/>
      <c r="I127" s="5"/>
      <c r="J127" s="5"/>
      <c r="K127" s="5"/>
      <c r="L127" s="10">
        <f>IF(AND(I127="Expense",O127="OK"),-E127,0)</f>
        <v>0</v>
      </c>
      <c r="M127" s="5"/>
      <c r="N127" s="5"/>
      <c r="O127" s="8" t="str">
        <f>IF(AND(COUNTIF(A127:G127,"?*")+COUNT(A127:G127)=0,COUNTA(H127:K127,M127:N127)=0),"",IF(AND(A127&lt;&gt;"",ISNUMBER(B127),C127&lt;&gt;"",D127&lt;&gt;"",ISNUMBER(E127),F127&lt;&gt;"",G127&lt;&gt;"",OR(H127="Office",H127="Software",H127="Travel",H127="Other"),OR(I127="Expense",I127="Transfer",I127="Reimbursement",I127="Exclude"),K127="Reviewed",M127&lt;&gt;"",COUNTIF(A$6:A$205,A127)=1,IF(I127="Reimbursement",AND(J127&lt;&gt;"",J127&lt;&gt;A127,COUNTIFS(A$6:A$205,J127,I$6:I$205,"Expense",K$6:K$205,"Reviewed")=1),TRUE),IF(I127="Exclude",N127&lt;&gt;"",TRUE)),"OK","CHECK"))</f>
        <v/>
      </c>
    </row>
    <row r="128" spans="1:15" x14ac:dyDescent="0.25">
      <c r="A128" s="8" t="str">
        <f>IF('Example Originals'!A128="","",'Example Originals'!A128)</f>
        <v/>
      </c>
      <c r="B128" s="9" t="str">
        <f>IF('Example Originals'!B128="","",'Example Originals'!B128)</f>
        <v/>
      </c>
      <c r="C128" s="8" t="str">
        <f>IF('Example Originals'!C128="","",'Example Originals'!C128)</f>
        <v/>
      </c>
      <c r="D128" s="8" t="str">
        <f>IF('Example Originals'!D128="","",'Example Originals'!D128)</f>
        <v/>
      </c>
      <c r="E128" s="10" t="str">
        <f>IF('Example Originals'!E128="","",'Example Originals'!E128)</f>
        <v/>
      </c>
      <c r="F128" s="8" t="str">
        <f>IF('Example Originals'!F128="","",'Example Originals'!F128)</f>
        <v/>
      </c>
      <c r="G128" s="8" t="str">
        <f>IF('Example Originals'!G128="","",'Example Originals'!G128)</f>
        <v/>
      </c>
      <c r="H128" s="5"/>
      <c r="I128" s="5"/>
      <c r="J128" s="5"/>
      <c r="K128" s="5"/>
      <c r="L128" s="10">
        <f>IF(AND(I128="Expense",O128="OK"),-E128,0)</f>
        <v>0</v>
      </c>
      <c r="M128" s="5"/>
      <c r="N128" s="5"/>
      <c r="O128" s="8" t="str">
        <f>IF(AND(COUNTIF(A128:G128,"?*")+COUNT(A128:G128)=0,COUNTA(H128:K128,M128:N128)=0),"",IF(AND(A128&lt;&gt;"",ISNUMBER(B128),C128&lt;&gt;"",D128&lt;&gt;"",ISNUMBER(E128),F128&lt;&gt;"",G128&lt;&gt;"",OR(H128="Office",H128="Software",H128="Travel",H128="Other"),OR(I128="Expense",I128="Transfer",I128="Reimbursement",I128="Exclude"),K128="Reviewed",M128&lt;&gt;"",COUNTIF(A$6:A$205,A128)=1,IF(I128="Reimbursement",AND(J128&lt;&gt;"",J128&lt;&gt;A128,COUNTIFS(A$6:A$205,J128,I$6:I$205,"Expense",K$6:K$205,"Reviewed")=1),TRUE),IF(I128="Exclude",N128&lt;&gt;"",TRUE)),"OK","CHECK"))</f>
        <v/>
      </c>
    </row>
    <row r="129" spans="1:15" x14ac:dyDescent="0.25">
      <c r="A129" s="8" t="str">
        <f>IF('Example Originals'!A129="","",'Example Originals'!A129)</f>
        <v/>
      </c>
      <c r="B129" s="9" t="str">
        <f>IF('Example Originals'!B129="","",'Example Originals'!B129)</f>
        <v/>
      </c>
      <c r="C129" s="8" t="str">
        <f>IF('Example Originals'!C129="","",'Example Originals'!C129)</f>
        <v/>
      </c>
      <c r="D129" s="8" t="str">
        <f>IF('Example Originals'!D129="","",'Example Originals'!D129)</f>
        <v/>
      </c>
      <c r="E129" s="10" t="str">
        <f>IF('Example Originals'!E129="","",'Example Originals'!E129)</f>
        <v/>
      </c>
      <c r="F129" s="8" t="str">
        <f>IF('Example Originals'!F129="","",'Example Originals'!F129)</f>
        <v/>
      </c>
      <c r="G129" s="8" t="str">
        <f>IF('Example Originals'!G129="","",'Example Originals'!G129)</f>
        <v/>
      </c>
      <c r="H129" s="5"/>
      <c r="I129" s="5"/>
      <c r="J129" s="5"/>
      <c r="K129" s="5"/>
      <c r="L129" s="10">
        <f>IF(AND(I129="Expense",O129="OK"),-E129,0)</f>
        <v>0</v>
      </c>
      <c r="M129" s="5"/>
      <c r="N129" s="5"/>
      <c r="O129" s="8" t="str">
        <f>IF(AND(COUNTIF(A129:G129,"?*")+COUNT(A129:G129)=0,COUNTA(H129:K129,M129:N129)=0),"",IF(AND(A129&lt;&gt;"",ISNUMBER(B129),C129&lt;&gt;"",D129&lt;&gt;"",ISNUMBER(E129),F129&lt;&gt;"",G129&lt;&gt;"",OR(H129="Office",H129="Software",H129="Travel",H129="Other"),OR(I129="Expense",I129="Transfer",I129="Reimbursement",I129="Exclude"),K129="Reviewed",M129&lt;&gt;"",COUNTIF(A$6:A$205,A129)=1,IF(I129="Reimbursement",AND(J129&lt;&gt;"",J129&lt;&gt;A129,COUNTIFS(A$6:A$205,J129,I$6:I$205,"Expense",K$6:K$205,"Reviewed")=1),TRUE),IF(I129="Exclude",N129&lt;&gt;"",TRUE)),"OK","CHECK"))</f>
        <v/>
      </c>
    </row>
    <row r="130" spans="1:15" x14ac:dyDescent="0.25">
      <c r="A130" s="8" t="str">
        <f>IF('Example Originals'!A130="","",'Example Originals'!A130)</f>
        <v/>
      </c>
      <c r="B130" s="9" t="str">
        <f>IF('Example Originals'!B130="","",'Example Originals'!B130)</f>
        <v/>
      </c>
      <c r="C130" s="8" t="str">
        <f>IF('Example Originals'!C130="","",'Example Originals'!C130)</f>
        <v/>
      </c>
      <c r="D130" s="8" t="str">
        <f>IF('Example Originals'!D130="","",'Example Originals'!D130)</f>
        <v/>
      </c>
      <c r="E130" s="10" t="str">
        <f>IF('Example Originals'!E130="","",'Example Originals'!E130)</f>
        <v/>
      </c>
      <c r="F130" s="8" t="str">
        <f>IF('Example Originals'!F130="","",'Example Originals'!F130)</f>
        <v/>
      </c>
      <c r="G130" s="8" t="str">
        <f>IF('Example Originals'!G130="","",'Example Originals'!G130)</f>
        <v/>
      </c>
      <c r="H130" s="5"/>
      <c r="I130" s="5"/>
      <c r="J130" s="5"/>
      <c r="K130" s="5"/>
      <c r="L130" s="10">
        <f>IF(AND(I130="Expense",O130="OK"),-E130,0)</f>
        <v>0</v>
      </c>
      <c r="M130" s="5"/>
      <c r="N130" s="5"/>
      <c r="O130" s="8" t="str">
        <f>IF(AND(COUNTIF(A130:G130,"?*")+COUNT(A130:G130)=0,COUNTA(H130:K130,M130:N130)=0),"",IF(AND(A130&lt;&gt;"",ISNUMBER(B130),C130&lt;&gt;"",D130&lt;&gt;"",ISNUMBER(E130),F130&lt;&gt;"",G130&lt;&gt;"",OR(H130="Office",H130="Software",H130="Travel",H130="Other"),OR(I130="Expense",I130="Transfer",I130="Reimbursement",I130="Exclude"),K130="Reviewed",M130&lt;&gt;"",COUNTIF(A$6:A$205,A130)=1,IF(I130="Reimbursement",AND(J130&lt;&gt;"",J130&lt;&gt;A130,COUNTIFS(A$6:A$205,J130,I$6:I$205,"Expense",K$6:K$205,"Reviewed")=1),TRUE),IF(I130="Exclude",N130&lt;&gt;"",TRUE)),"OK","CHECK"))</f>
        <v/>
      </c>
    </row>
    <row r="131" spans="1:15" x14ac:dyDescent="0.25">
      <c r="A131" s="8" t="str">
        <f>IF('Example Originals'!A131="","",'Example Originals'!A131)</f>
        <v/>
      </c>
      <c r="B131" s="9" t="str">
        <f>IF('Example Originals'!B131="","",'Example Originals'!B131)</f>
        <v/>
      </c>
      <c r="C131" s="8" t="str">
        <f>IF('Example Originals'!C131="","",'Example Originals'!C131)</f>
        <v/>
      </c>
      <c r="D131" s="8" t="str">
        <f>IF('Example Originals'!D131="","",'Example Originals'!D131)</f>
        <v/>
      </c>
      <c r="E131" s="10" t="str">
        <f>IF('Example Originals'!E131="","",'Example Originals'!E131)</f>
        <v/>
      </c>
      <c r="F131" s="8" t="str">
        <f>IF('Example Originals'!F131="","",'Example Originals'!F131)</f>
        <v/>
      </c>
      <c r="G131" s="8" t="str">
        <f>IF('Example Originals'!G131="","",'Example Originals'!G131)</f>
        <v/>
      </c>
      <c r="H131" s="5"/>
      <c r="I131" s="5"/>
      <c r="J131" s="5"/>
      <c r="K131" s="5"/>
      <c r="L131" s="10">
        <f>IF(AND(I131="Expense",O131="OK"),-E131,0)</f>
        <v>0</v>
      </c>
      <c r="M131" s="5"/>
      <c r="N131" s="5"/>
      <c r="O131" s="8" t="str">
        <f>IF(AND(COUNTIF(A131:G131,"?*")+COUNT(A131:G131)=0,COUNTA(H131:K131,M131:N131)=0),"",IF(AND(A131&lt;&gt;"",ISNUMBER(B131),C131&lt;&gt;"",D131&lt;&gt;"",ISNUMBER(E131),F131&lt;&gt;"",G131&lt;&gt;"",OR(H131="Office",H131="Software",H131="Travel",H131="Other"),OR(I131="Expense",I131="Transfer",I131="Reimbursement",I131="Exclude"),K131="Reviewed",M131&lt;&gt;"",COUNTIF(A$6:A$205,A131)=1,IF(I131="Reimbursement",AND(J131&lt;&gt;"",J131&lt;&gt;A131,COUNTIFS(A$6:A$205,J131,I$6:I$205,"Expense",K$6:K$205,"Reviewed")=1),TRUE),IF(I131="Exclude",N131&lt;&gt;"",TRUE)),"OK","CHECK"))</f>
        <v/>
      </c>
    </row>
    <row r="132" spans="1:15" x14ac:dyDescent="0.25">
      <c r="A132" s="8" t="str">
        <f>IF('Example Originals'!A132="","",'Example Originals'!A132)</f>
        <v/>
      </c>
      <c r="B132" s="9" t="str">
        <f>IF('Example Originals'!B132="","",'Example Originals'!B132)</f>
        <v/>
      </c>
      <c r="C132" s="8" t="str">
        <f>IF('Example Originals'!C132="","",'Example Originals'!C132)</f>
        <v/>
      </c>
      <c r="D132" s="8" t="str">
        <f>IF('Example Originals'!D132="","",'Example Originals'!D132)</f>
        <v/>
      </c>
      <c r="E132" s="10" t="str">
        <f>IF('Example Originals'!E132="","",'Example Originals'!E132)</f>
        <v/>
      </c>
      <c r="F132" s="8" t="str">
        <f>IF('Example Originals'!F132="","",'Example Originals'!F132)</f>
        <v/>
      </c>
      <c r="G132" s="8" t="str">
        <f>IF('Example Originals'!G132="","",'Example Originals'!G132)</f>
        <v/>
      </c>
      <c r="H132" s="5"/>
      <c r="I132" s="5"/>
      <c r="J132" s="5"/>
      <c r="K132" s="5"/>
      <c r="L132" s="10">
        <f>IF(AND(I132="Expense",O132="OK"),-E132,0)</f>
        <v>0</v>
      </c>
      <c r="M132" s="5"/>
      <c r="N132" s="5"/>
      <c r="O132" s="8" t="str">
        <f>IF(AND(COUNTIF(A132:G132,"?*")+COUNT(A132:G132)=0,COUNTA(H132:K132,M132:N132)=0),"",IF(AND(A132&lt;&gt;"",ISNUMBER(B132),C132&lt;&gt;"",D132&lt;&gt;"",ISNUMBER(E132),F132&lt;&gt;"",G132&lt;&gt;"",OR(H132="Office",H132="Software",H132="Travel",H132="Other"),OR(I132="Expense",I132="Transfer",I132="Reimbursement",I132="Exclude"),K132="Reviewed",M132&lt;&gt;"",COUNTIF(A$6:A$205,A132)=1,IF(I132="Reimbursement",AND(J132&lt;&gt;"",J132&lt;&gt;A132,COUNTIFS(A$6:A$205,J132,I$6:I$205,"Expense",K$6:K$205,"Reviewed")=1),TRUE),IF(I132="Exclude",N132&lt;&gt;"",TRUE)),"OK","CHECK"))</f>
        <v/>
      </c>
    </row>
    <row r="133" spans="1:15" x14ac:dyDescent="0.25">
      <c r="A133" s="8" t="str">
        <f>IF('Example Originals'!A133="","",'Example Originals'!A133)</f>
        <v/>
      </c>
      <c r="B133" s="9" t="str">
        <f>IF('Example Originals'!B133="","",'Example Originals'!B133)</f>
        <v/>
      </c>
      <c r="C133" s="8" t="str">
        <f>IF('Example Originals'!C133="","",'Example Originals'!C133)</f>
        <v/>
      </c>
      <c r="D133" s="8" t="str">
        <f>IF('Example Originals'!D133="","",'Example Originals'!D133)</f>
        <v/>
      </c>
      <c r="E133" s="10" t="str">
        <f>IF('Example Originals'!E133="","",'Example Originals'!E133)</f>
        <v/>
      </c>
      <c r="F133" s="8" t="str">
        <f>IF('Example Originals'!F133="","",'Example Originals'!F133)</f>
        <v/>
      </c>
      <c r="G133" s="8" t="str">
        <f>IF('Example Originals'!G133="","",'Example Originals'!G133)</f>
        <v/>
      </c>
      <c r="H133" s="5"/>
      <c r="I133" s="5"/>
      <c r="J133" s="5"/>
      <c r="K133" s="5"/>
      <c r="L133" s="10">
        <f>IF(AND(I133="Expense",O133="OK"),-E133,0)</f>
        <v>0</v>
      </c>
      <c r="M133" s="5"/>
      <c r="N133" s="5"/>
      <c r="O133" s="8" t="str">
        <f>IF(AND(COUNTIF(A133:G133,"?*")+COUNT(A133:G133)=0,COUNTA(H133:K133,M133:N133)=0),"",IF(AND(A133&lt;&gt;"",ISNUMBER(B133),C133&lt;&gt;"",D133&lt;&gt;"",ISNUMBER(E133),F133&lt;&gt;"",G133&lt;&gt;"",OR(H133="Office",H133="Software",H133="Travel",H133="Other"),OR(I133="Expense",I133="Transfer",I133="Reimbursement",I133="Exclude"),K133="Reviewed",M133&lt;&gt;"",COUNTIF(A$6:A$205,A133)=1,IF(I133="Reimbursement",AND(J133&lt;&gt;"",J133&lt;&gt;A133,COUNTIFS(A$6:A$205,J133,I$6:I$205,"Expense",K$6:K$205,"Reviewed")=1),TRUE),IF(I133="Exclude",N133&lt;&gt;"",TRUE)),"OK","CHECK"))</f>
        <v/>
      </c>
    </row>
    <row r="134" spans="1:15" x14ac:dyDescent="0.25">
      <c r="A134" s="8" t="str">
        <f>IF('Example Originals'!A134="","",'Example Originals'!A134)</f>
        <v/>
      </c>
      <c r="B134" s="9" t="str">
        <f>IF('Example Originals'!B134="","",'Example Originals'!B134)</f>
        <v/>
      </c>
      <c r="C134" s="8" t="str">
        <f>IF('Example Originals'!C134="","",'Example Originals'!C134)</f>
        <v/>
      </c>
      <c r="D134" s="8" t="str">
        <f>IF('Example Originals'!D134="","",'Example Originals'!D134)</f>
        <v/>
      </c>
      <c r="E134" s="10" t="str">
        <f>IF('Example Originals'!E134="","",'Example Originals'!E134)</f>
        <v/>
      </c>
      <c r="F134" s="8" t="str">
        <f>IF('Example Originals'!F134="","",'Example Originals'!F134)</f>
        <v/>
      </c>
      <c r="G134" s="8" t="str">
        <f>IF('Example Originals'!G134="","",'Example Originals'!G134)</f>
        <v/>
      </c>
      <c r="H134" s="5"/>
      <c r="I134" s="5"/>
      <c r="J134" s="5"/>
      <c r="K134" s="5"/>
      <c r="L134" s="10">
        <f>IF(AND(I134="Expense",O134="OK"),-E134,0)</f>
        <v>0</v>
      </c>
      <c r="M134" s="5"/>
      <c r="N134" s="5"/>
      <c r="O134" s="8" t="str">
        <f>IF(AND(COUNTIF(A134:G134,"?*")+COUNT(A134:G134)=0,COUNTA(H134:K134,M134:N134)=0),"",IF(AND(A134&lt;&gt;"",ISNUMBER(B134),C134&lt;&gt;"",D134&lt;&gt;"",ISNUMBER(E134),F134&lt;&gt;"",G134&lt;&gt;"",OR(H134="Office",H134="Software",H134="Travel",H134="Other"),OR(I134="Expense",I134="Transfer",I134="Reimbursement",I134="Exclude"),K134="Reviewed",M134&lt;&gt;"",COUNTIF(A$6:A$205,A134)=1,IF(I134="Reimbursement",AND(J134&lt;&gt;"",J134&lt;&gt;A134,COUNTIFS(A$6:A$205,J134,I$6:I$205,"Expense",K$6:K$205,"Reviewed")=1),TRUE),IF(I134="Exclude",N134&lt;&gt;"",TRUE)),"OK","CHECK"))</f>
        <v/>
      </c>
    </row>
    <row r="135" spans="1:15" x14ac:dyDescent="0.25">
      <c r="A135" s="8" t="str">
        <f>IF('Example Originals'!A135="","",'Example Originals'!A135)</f>
        <v/>
      </c>
      <c r="B135" s="9" t="str">
        <f>IF('Example Originals'!B135="","",'Example Originals'!B135)</f>
        <v/>
      </c>
      <c r="C135" s="8" t="str">
        <f>IF('Example Originals'!C135="","",'Example Originals'!C135)</f>
        <v/>
      </c>
      <c r="D135" s="8" t="str">
        <f>IF('Example Originals'!D135="","",'Example Originals'!D135)</f>
        <v/>
      </c>
      <c r="E135" s="10" t="str">
        <f>IF('Example Originals'!E135="","",'Example Originals'!E135)</f>
        <v/>
      </c>
      <c r="F135" s="8" t="str">
        <f>IF('Example Originals'!F135="","",'Example Originals'!F135)</f>
        <v/>
      </c>
      <c r="G135" s="8" t="str">
        <f>IF('Example Originals'!G135="","",'Example Originals'!G135)</f>
        <v/>
      </c>
      <c r="H135" s="5"/>
      <c r="I135" s="5"/>
      <c r="J135" s="5"/>
      <c r="K135" s="5"/>
      <c r="L135" s="10">
        <f>IF(AND(I135="Expense",O135="OK"),-E135,0)</f>
        <v>0</v>
      </c>
      <c r="M135" s="5"/>
      <c r="N135" s="5"/>
      <c r="O135" s="8" t="str">
        <f>IF(AND(COUNTIF(A135:G135,"?*")+COUNT(A135:G135)=0,COUNTA(H135:K135,M135:N135)=0),"",IF(AND(A135&lt;&gt;"",ISNUMBER(B135),C135&lt;&gt;"",D135&lt;&gt;"",ISNUMBER(E135),F135&lt;&gt;"",G135&lt;&gt;"",OR(H135="Office",H135="Software",H135="Travel",H135="Other"),OR(I135="Expense",I135="Transfer",I135="Reimbursement",I135="Exclude"),K135="Reviewed",M135&lt;&gt;"",COUNTIF(A$6:A$205,A135)=1,IF(I135="Reimbursement",AND(J135&lt;&gt;"",J135&lt;&gt;A135,COUNTIFS(A$6:A$205,J135,I$6:I$205,"Expense",K$6:K$205,"Reviewed")=1),TRUE),IF(I135="Exclude",N135&lt;&gt;"",TRUE)),"OK","CHECK"))</f>
        <v/>
      </c>
    </row>
    <row r="136" spans="1:15" x14ac:dyDescent="0.25">
      <c r="A136" s="8" t="str">
        <f>IF('Example Originals'!A136="","",'Example Originals'!A136)</f>
        <v/>
      </c>
      <c r="B136" s="9" t="str">
        <f>IF('Example Originals'!B136="","",'Example Originals'!B136)</f>
        <v/>
      </c>
      <c r="C136" s="8" t="str">
        <f>IF('Example Originals'!C136="","",'Example Originals'!C136)</f>
        <v/>
      </c>
      <c r="D136" s="8" t="str">
        <f>IF('Example Originals'!D136="","",'Example Originals'!D136)</f>
        <v/>
      </c>
      <c r="E136" s="10" t="str">
        <f>IF('Example Originals'!E136="","",'Example Originals'!E136)</f>
        <v/>
      </c>
      <c r="F136" s="8" t="str">
        <f>IF('Example Originals'!F136="","",'Example Originals'!F136)</f>
        <v/>
      </c>
      <c r="G136" s="8" t="str">
        <f>IF('Example Originals'!G136="","",'Example Originals'!G136)</f>
        <v/>
      </c>
      <c r="H136" s="5"/>
      <c r="I136" s="5"/>
      <c r="J136" s="5"/>
      <c r="K136" s="5"/>
      <c r="L136" s="10">
        <f>IF(AND(I136="Expense",O136="OK"),-E136,0)</f>
        <v>0</v>
      </c>
      <c r="M136" s="5"/>
      <c r="N136" s="5"/>
      <c r="O136" s="8" t="str">
        <f>IF(AND(COUNTIF(A136:G136,"?*")+COUNT(A136:G136)=0,COUNTA(H136:K136,M136:N136)=0),"",IF(AND(A136&lt;&gt;"",ISNUMBER(B136),C136&lt;&gt;"",D136&lt;&gt;"",ISNUMBER(E136),F136&lt;&gt;"",G136&lt;&gt;"",OR(H136="Office",H136="Software",H136="Travel",H136="Other"),OR(I136="Expense",I136="Transfer",I136="Reimbursement",I136="Exclude"),K136="Reviewed",M136&lt;&gt;"",COUNTIF(A$6:A$205,A136)=1,IF(I136="Reimbursement",AND(J136&lt;&gt;"",J136&lt;&gt;A136,COUNTIFS(A$6:A$205,J136,I$6:I$205,"Expense",K$6:K$205,"Reviewed")=1),TRUE),IF(I136="Exclude",N136&lt;&gt;"",TRUE)),"OK","CHECK"))</f>
        <v/>
      </c>
    </row>
    <row r="137" spans="1:15" x14ac:dyDescent="0.25">
      <c r="A137" s="8" t="str">
        <f>IF('Example Originals'!A137="","",'Example Originals'!A137)</f>
        <v/>
      </c>
      <c r="B137" s="9" t="str">
        <f>IF('Example Originals'!B137="","",'Example Originals'!B137)</f>
        <v/>
      </c>
      <c r="C137" s="8" t="str">
        <f>IF('Example Originals'!C137="","",'Example Originals'!C137)</f>
        <v/>
      </c>
      <c r="D137" s="8" t="str">
        <f>IF('Example Originals'!D137="","",'Example Originals'!D137)</f>
        <v/>
      </c>
      <c r="E137" s="10" t="str">
        <f>IF('Example Originals'!E137="","",'Example Originals'!E137)</f>
        <v/>
      </c>
      <c r="F137" s="8" t="str">
        <f>IF('Example Originals'!F137="","",'Example Originals'!F137)</f>
        <v/>
      </c>
      <c r="G137" s="8" t="str">
        <f>IF('Example Originals'!G137="","",'Example Originals'!G137)</f>
        <v/>
      </c>
      <c r="H137" s="5"/>
      <c r="I137" s="5"/>
      <c r="J137" s="5"/>
      <c r="K137" s="5"/>
      <c r="L137" s="10">
        <f>IF(AND(I137="Expense",O137="OK"),-E137,0)</f>
        <v>0</v>
      </c>
      <c r="M137" s="5"/>
      <c r="N137" s="5"/>
      <c r="O137" s="8" t="str">
        <f>IF(AND(COUNTIF(A137:G137,"?*")+COUNT(A137:G137)=0,COUNTA(H137:K137,M137:N137)=0),"",IF(AND(A137&lt;&gt;"",ISNUMBER(B137),C137&lt;&gt;"",D137&lt;&gt;"",ISNUMBER(E137),F137&lt;&gt;"",G137&lt;&gt;"",OR(H137="Office",H137="Software",H137="Travel",H137="Other"),OR(I137="Expense",I137="Transfer",I137="Reimbursement",I137="Exclude"),K137="Reviewed",M137&lt;&gt;"",COUNTIF(A$6:A$205,A137)=1,IF(I137="Reimbursement",AND(J137&lt;&gt;"",J137&lt;&gt;A137,COUNTIFS(A$6:A$205,J137,I$6:I$205,"Expense",K$6:K$205,"Reviewed")=1),TRUE),IF(I137="Exclude",N137&lt;&gt;"",TRUE)),"OK","CHECK"))</f>
        <v/>
      </c>
    </row>
    <row r="138" spans="1:15" x14ac:dyDescent="0.25">
      <c r="A138" s="8" t="str">
        <f>IF('Example Originals'!A138="","",'Example Originals'!A138)</f>
        <v/>
      </c>
      <c r="B138" s="9" t="str">
        <f>IF('Example Originals'!B138="","",'Example Originals'!B138)</f>
        <v/>
      </c>
      <c r="C138" s="8" t="str">
        <f>IF('Example Originals'!C138="","",'Example Originals'!C138)</f>
        <v/>
      </c>
      <c r="D138" s="8" t="str">
        <f>IF('Example Originals'!D138="","",'Example Originals'!D138)</f>
        <v/>
      </c>
      <c r="E138" s="10" t="str">
        <f>IF('Example Originals'!E138="","",'Example Originals'!E138)</f>
        <v/>
      </c>
      <c r="F138" s="8" t="str">
        <f>IF('Example Originals'!F138="","",'Example Originals'!F138)</f>
        <v/>
      </c>
      <c r="G138" s="8" t="str">
        <f>IF('Example Originals'!G138="","",'Example Originals'!G138)</f>
        <v/>
      </c>
      <c r="H138" s="5"/>
      <c r="I138" s="5"/>
      <c r="J138" s="5"/>
      <c r="K138" s="5"/>
      <c r="L138" s="10">
        <f>IF(AND(I138="Expense",O138="OK"),-E138,0)</f>
        <v>0</v>
      </c>
      <c r="M138" s="5"/>
      <c r="N138" s="5"/>
      <c r="O138" s="8" t="str">
        <f>IF(AND(COUNTIF(A138:G138,"?*")+COUNT(A138:G138)=0,COUNTA(H138:K138,M138:N138)=0),"",IF(AND(A138&lt;&gt;"",ISNUMBER(B138),C138&lt;&gt;"",D138&lt;&gt;"",ISNUMBER(E138),F138&lt;&gt;"",G138&lt;&gt;"",OR(H138="Office",H138="Software",H138="Travel",H138="Other"),OR(I138="Expense",I138="Transfer",I138="Reimbursement",I138="Exclude"),K138="Reviewed",M138&lt;&gt;"",COUNTIF(A$6:A$205,A138)=1,IF(I138="Reimbursement",AND(J138&lt;&gt;"",J138&lt;&gt;A138,COUNTIFS(A$6:A$205,J138,I$6:I$205,"Expense",K$6:K$205,"Reviewed")=1),TRUE),IF(I138="Exclude",N138&lt;&gt;"",TRUE)),"OK","CHECK"))</f>
        <v/>
      </c>
    </row>
    <row r="139" spans="1:15" x14ac:dyDescent="0.25">
      <c r="A139" s="8" t="str">
        <f>IF('Example Originals'!A139="","",'Example Originals'!A139)</f>
        <v/>
      </c>
      <c r="B139" s="9" t="str">
        <f>IF('Example Originals'!B139="","",'Example Originals'!B139)</f>
        <v/>
      </c>
      <c r="C139" s="8" t="str">
        <f>IF('Example Originals'!C139="","",'Example Originals'!C139)</f>
        <v/>
      </c>
      <c r="D139" s="8" t="str">
        <f>IF('Example Originals'!D139="","",'Example Originals'!D139)</f>
        <v/>
      </c>
      <c r="E139" s="10" t="str">
        <f>IF('Example Originals'!E139="","",'Example Originals'!E139)</f>
        <v/>
      </c>
      <c r="F139" s="8" t="str">
        <f>IF('Example Originals'!F139="","",'Example Originals'!F139)</f>
        <v/>
      </c>
      <c r="G139" s="8" t="str">
        <f>IF('Example Originals'!G139="","",'Example Originals'!G139)</f>
        <v/>
      </c>
      <c r="H139" s="5"/>
      <c r="I139" s="5"/>
      <c r="J139" s="5"/>
      <c r="K139" s="5"/>
      <c r="L139" s="10">
        <f>IF(AND(I139="Expense",O139="OK"),-E139,0)</f>
        <v>0</v>
      </c>
      <c r="M139" s="5"/>
      <c r="N139" s="5"/>
      <c r="O139" s="8" t="str">
        <f>IF(AND(COUNTIF(A139:G139,"?*")+COUNT(A139:G139)=0,COUNTA(H139:K139,M139:N139)=0),"",IF(AND(A139&lt;&gt;"",ISNUMBER(B139),C139&lt;&gt;"",D139&lt;&gt;"",ISNUMBER(E139),F139&lt;&gt;"",G139&lt;&gt;"",OR(H139="Office",H139="Software",H139="Travel",H139="Other"),OR(I139="Expense",I139="Transfer",I139="Reimbursement",I139="Exclude"),K139="Reviewed",M139&lt;&gt;"",COUNTIF(A$6:A$205,A139)=1,IF(I139="Reimbursement",AND(J139&lt;&gt;"",J139&lt;&gt;A139,COUNTIFS(A$6:A$205,J139,I$6:I$205,"Expense",K$6:K$205,"Reviewed")=1),TRUE),IF(I139="Exclude",N139&lt;&gt;"",TRUE)),"OK","CHECK"))</f>
        <v/>
      </c>
    </row>
    <row r="140" spans="1:15" x14ac:dyDescent="0.25">
      <c r="A140" s="8" t="str">
        <f>IF('Example Originals'!A140="","",'Example Originals'!A140)</f>
        <v/>
      </c>
      <c r="B140" s="9" t="str">
        <f>IF('Example Originals'!B140="","",'Example Originals'!B140)</f>
        <v/>
      </c>
      <c r="C140" s="8" t="str">
        <f>IF('Example Originals'!C140="","",'Example Originals'!C140)</f>
        <v/>
      </c>
      <c r="D140" s="8" t="str">
        <f>IF('Example Originals'!D140="","",'Example Originals'!D140)</f>
        <v/>
      </c>
      <c r="E140" s="10" t="str">
        <f>IF('Example Originals'!E140="","",'Example Originals'!E140)</f>
        <v/>
      </c>
      <c r="F140" s="8" t="str">
        <f>IF('Example Originals'!F140="","",'Example Originals'!F140)</f>
        <v/>
      </c>
      <c r="G140" s="8" t="str">
        <f>IF('Example Originals'!G140="","",'Example Originals'!G140)</f>
        <v/>
      </c>
      <c r="H140" s="5"/>
      <c r="I140" s="5"/>
      <c r="J140" s="5"/>
      <c r="K140" s="5"/>
      <c r="L140" s="10">
        <f>IF(AND(I140="Expense",O140="OK"),-E140,0)</f>
        <v>0</v>
      </c>
      <c r="M140" s="5"/>
      <c r="N140" s="5"/>
      <c r="O140" s="8" t="str">
        <f>IF(AND(COUNTIF(A140:G140,"?*")+COUNT(A140:G140)=0,COUNTA(H140:K140,M140:N140)=0),"",IF(AND(A140&lt;&gt;"",ISNUMBER(B140),C140&lt;&gt;"",D140&lt;&gt;"",ISNUMBER(E140),F140&lt;&gt;"",G140&lt;&gt;"",OR(H140="Office",H140="Software",H140="Travel",H140="Other"),OR(I140="Expense",I140="Transfer",I140="Reimbursement",I140="Exclude"),K140="Reviewed",M140&lt;&gt;"",COUNTIF(A$6:A$205,A140)=1,IF(I140="Reimbursement",AND(J140&lt;&gt;"",J140&lt;&gt;A140,COUNTIFS(A$6:A$205,J140,I$6:I$205,"Expense",K$6:K$205,"Reviewed")=1),TRUE),IF(I140="Exclude",N140&lt;&gt;"",TRUE)),"OK","CHECK"))</f>
        <v/>
      </c>
    </row>
    <row r="141" spans="1:15" x14ac:dyDescent="0.25">
      <c r="A141" s="8" t="str">
        <f>IF('Example Originals'!A141="","",'Example Originals'!A141)</f>
        <v/>
      </c>
      <c r="B141" s="9" t="str">
        <f>IF('Example Originals'!B141="","",'Example Originals'!B141)</f>
        <v/>
      </c>
      <c r="C141" s="8" t="str">
        <f>IF('Example Originals'!C141="","",'Example Originals'!C141)</f>
        <v/>
      </c>
      <c r="D141" s="8" t="str">
        <f>IF('Example Originals'!D141="","",'Example Originals'!D141)</f>
        <v/>
      </c>
      <c r="E141" s="10" t="str">
        <f>IF('Example Originals'!E141="","",'Example Originals'!E141)</f>
        <v/>
      </c>
      <c r="F141" s="8" t="str">
        <f>IF('Example Originals'!F141="","",'Example Originals'!F141)</f>
        <v/>
      </c>
      <c r="G141" s="8" t="str">
        <f>IF('Example Originals'!G141="","",'Example Originals'!G141)</f>
        <v/>
      </c>
      <c r="H141" s="5"/>
      <c r="I141" s="5"/>
      <c r="J141" s="5"/>
      <c r="K141" s="5"/>
      <c r="L141" s="10">
        <f>IF(AND(I141="Expense",O141="OK"),-E141,0)</f>
        <v>0</v>
      </c>
      <c r="M141" s="5"/>
      <c r="N141" s="5"/>
      <c r="O141" s="8" t="str">
        <f>IF(AND(COUNTIF(A141:G141,"?*")+COUNT(A141:G141)=0,COUNTA(H141:K141,M141:N141)=0),"",IF(AND(A141&lt;&gt;"",ISNUMBER(B141),C141&lt;&gt;"",D141&lt;&gt;"",ISNUMBER(E141),F141&lt;&gt;"",G141&lt;&gt;"",OR(H141="Office",H141="Software",H141="Travel",H141="Other"),OR(I141="Expense",I141="Transfer",I141="Reimbursement",I141="Exclude"),K141="Reviewed",M141&lt;&gt;"",COUNTIF(A$6:A$205,A141)=1,IF(I141="Reimbursement",AND(J141&lt;&gt;"",J141&lt;&gt;A141,COUNTIFS(A$6:A$205,J141,I$6:I$205,"Expense",K$6:K$205,"Reviewed")=1),TRUE),IF(I141="Exclude",N141&lt;&gt;"",TRUE)),"OK","CHECK"))</f>
        <v/>
      </c>
    </row>
    <row r="142" spans="1:15" x14ac:dyDescent="0.25">
      <c r="A142" s="8" t="str">
        <f>IF('Example Originals'!A142="","",'Example Originals'!A142)</f>
        <v/>
      </c>
      <c r="B142" s="9" t="str">
        <f>IF('Example Originals'!B142="","",'Example Originals'!B142)</f>
        <v/>
      </c>
      <c r="C142" s="8" t="str">
        <f>IF('Example Originals'!C142="","",'Example Originals'!C142)</f>
        <v/>
      </c>
      <c r="D142" s="8" t="str">
        <f>IF('Example Originals'!D142="","",'Example Originals'!D142)</f>
        <v/>
      </c>
      <c r="E142" s="10" t="str">
        <f>IF('Example Originals'!E142="","",'Example Originals'!E142)</f>
        <v/>
      </c>
      <c r="F142" s="8" t="str">
        <f>IF('Example Originals'!F142="","",'Example Originals'!F142)</f>
        <v/>
      </c>
      <c r="G142" s="8" t="str">
        <f>IF('Example Originals'!G142="","",'Example Originals'!G142)</f>
        <v/>
      </c>
      <c r="H142" s="5"/>
      <c r="I142" s="5"/>
      <c r="J142" s="5"/>
      <c r="K142" s="5"/>
      <c r="L142" s="10">
        <f>IF(AND(I142="Expense",O142="OK"),-E142,0)</f>
        <v>0</v>
      </c>
      <c r="M142" s="5"/>
      <c r="N142" s="5"/>
      <c r="O142" s="8" t="str">
        <f>IF(AND(COUNTIF(A142:G142,"?*")+COUNT(A142:G142)=0,COUNTA(H142:K142,M142:N142)=0),"",IF(AND(A142&lt;&gt;"",ISNUMBER(B142),C142&lt;&gt;"",D142&lt;&gt;"",ISNUMBER(E142),F142&lt;&gt;"",G142&lt;&gt;"",OR(H142="Office",H142="Software",H142="Travel",H142="Other"),OR(I142="Expense",I142="Transfer",I142="Reimbursement",I142="Exclude"),K142="Reviewed",M142&lt;&gt;"",COUNTIF(A$6:A$205,A142)=1,IF(I142="Reimbursement",AND(J142&lt;&gt;"",J142&lt;&gt;A142,COUNTIFS(A$6:A$205,J142,I$6:I$205,"Expense",K$6:K$205,"Reviewed")=1),TRUE),IF(I142="Exclude",N142&lt;&gt;"",TRUE)),"OK","CHECK"))</f>
        <v/>
      </c>
    </row>
    <row r="143" spans="1:15" x14ac:dyDescent="0.25">
      <c r="A143" s="8" t="str">
        <f>IF('Example Originals'!A143="","",'Example Originals'!A143)</f>
        <v/>
      </c>
      <c r="B143" s="9" t="str">
        <f>IF('Example Originals'!B143="","",'Example Originals'!B143)</f>
        <v/>
      </c>
      <c r="C143" s="8" t="str">
        <f>IF('Example Originals'!C143="","",'Example Originals'!C143)</f>
        <v/>
      </c>
      <c r="D143" s="8" t="str">
        <f>IF('Example Originals'!D143="","",'Example Originals'!D143)</f>
        <v/>
      </c>
      <c r="E143" s="10" t="str">
        <f>IF('Example Originals'!E143="","",'Example Originals'!E143)</f>
        <v/>
      </c>
      <c r="F143" s="8" t="str">
        <f>IF('Example Originals'!F143="","",'Example Originals'!F143)</f>
        <v/>
      </c>
      <c r="G143" s="8" t="str">
        <f>IF('Example Originals'!G143="","",'Example Originals'!G143)</f>
        <v/>
      </c>
      <c r="H143" s="5"/>
      <c r="I143" s="5"/>
      <c r="J143" s="5"/>
      <c r="K143" s="5"/>
      <c r="L143" s="10">
        <f>IF(AND(I143="Expense",O143="OK"),-E143,0)</f>
        <v>0</v>
      </c>
      <c r="M143" s="5"/>
      <c r="N143" s="5"/>
      <c r="O143" s="8" t="str">
        <f>IF(AND(COUNTIF(A143:G143,"?*")+COUNT(A143:G143)=0,COUNTA(H143:K143,M143:N143)=0),"",IF(AND(A143&lt;&gt;"",ISNUMBER(B143),C143&lt;&gt;"",D143&lt;&gt;"",ISNUMBER(E143),F143&lt;&gt;"",G143&lt;&gt;"",OR(H143="Office",H143="Software",H143="Travel",H143="Other"),OR(I143="Expense",I143="Transfer",I143="Reimbursement",I143="Exclude"),K143="Reviewed",M143&lt;&gt;"",COUNTIF(A$6:A$205,A143)=1,IF(I143="Reimbursement",AND(J143&lt;&gt;"",J143&lt;&gt;A143,COUNTIFS(A$6:A$205,J143,I$6:I$205,"Expense",K$6:K$205,"Reviewed")=1),TRUE),IF(I143="Exclude",N143&lt;&gt;"",TRUE)),"OK","CHECK"))</f>
        <v/>
      </c>
    </row>
    <row r="144" spans="1:15" x14ac:dyDescent="0.25">
      <c r="A144" s="8" t="str">
        <f>IF('Example Originals'!A144="","",'Example Originals'!A144)</f>
        <v/>
      </c>
      <c r="B144" s="9" t="str">
        <f>IF('Example Originals'!B144="","",'Example Originals'!B144)</f>
        <v/>
      </c>
      <c r="C144" s="8" t="str">
        <f>IF('Example Originals'!C144="","",'Example Originals'!C144)</f>
        <v/>
      </c>
      <c r="D144" s="8" t="str">
        <f>IF('Example Originals'!D144="","",'Example Originals'!D144)</f>
        <v/>
      </c>
      <c r="E144" s="10" t="str">
        <f>IF('Example Originals'!E144="","",'Example Originals'!E144)</f>
        <v/>
      </c>
      <c r="F144" s="8" t="str">
        <f>IF('Example Originals'!F144="","",'Example Originals'!F144)</f>
        <v/>
      </c>
      <c r="G144" s="8" t="str">
        <f>IF('Example Originals'!G144="","",'Example Originals'!G144)</f>
        <v/>
      </c>
      <c r="H144" s="5"/>
      <c r="I144" s="5"/>
      <c r="J144" s="5"/>
      <c r="K144" s="5"/>
      <c r="L144" s="10">
        <f>IF(AND(I144="Expense",O144="OK"),-E144,0)</f>
        <v>0</v>
      </c>
      <c r="M144" s="5"/>
      <c r="N144" s="5"/>
      <c r="O144" s="8" t="str">
        <f>IF(AND(COUNTIF(A144:G144,"?*")+COUNT(A144:G144)=0,COUNTA(H144:K144,M144:N144)=0),"",IF(AND(A144&lt;&gt;"",ISNUMBER(B144),C144&lt;&gt;"",D144&lt;&gt;"",ISNUMBER(E144),F144&lt;&gt;"",G144&lt;&gt;"",OR(H144="Office",H144="Software",H144="Travel",H144="Other"),OR(I144="Expense",I144="Transfer",I144="Reimbursement",I144="Exclude"),K144="Reviewed",M144&lt;&gt;"",COUNTIF(A$6:A$205,A144)=1,IF(I144="Reimbursement",AND(J144&lt;&gt;"",J144&lt;&gt;A144,COUNTIFS(A$6:A$205,J144,I$6:I$205,"Expense",K$6:K$205,"Reviewed")=1),TRUE),IF(I144="Exclude",N144&lt;&gt;"",TRUE)),"OK","CHECK"))</f>
        <v/>
      </c>
    </row>
    <row r="145" spans="1:15" x14ac:dyDescent="0.25">
      <c r="A145" s="8" t="str">
        <f>IF('Example Originals'!A145="","",'Example Originals'!A145)</f>
        <v/>
      </c>
      <c r="B145" s="9" t="str">
        <f>IF('Example Originals'!B145="","",'Example Originals'!B145)</f>
        <v/>
      </c>
      <c r="C145" s="8" t="str">
        <f>IF('Example Originals'!C145="","",'Example Originals'!C145)</f>
        <v/>
      </c>
      <c r="D145" s="8" t="str">
        <f>IF('Example Originals'!D145="","",'Example Originals'!D145)</f>
        <v/>
      </c>
      <c r="E145" s="10" t="str">
        <f>IF('Example Originals'!E145="","",'Example Originals'!E145)</f>
        <v/>
      </c>
      <c r="F145" s="8" t="str">
        <f>IF('Example Originals'!F145="","",'Example Originals'!F145)</f>
        <v/>
      </c>
      <c r="G145" s="8" t="str">
        <f>IF('Example Originals'!G145="","",'Example Originals'!G145)</f>
        <v/>
      </c>
      <c r="H145" s="5"/>
      <c r="I145" s="5"/>
      <c r="J145" s="5"/>
      <c r="K145" s="5"/>
      <c r="L145" s="10">
        <f>IF(AND(I145="Expense",O145="OK"),-E145,0)</f>
        <v>0</v>
      </c>
      <c r="M145" s="5"/>
      <c r="N145" s="5"/>
      <c r="O145" s="8" t="str">
        <f>IF(AND(COUNTIF(A145:G145,"?*")+COUNT(A145:G145)=0,COUNTA(H145:K145,M145:N145)=0),"",IF(AND(A145&lt;&gt;"",ISNUMBER(B145),C145&lt;&gt;"",D145&lt;&gt;"",ISNUMBER(E145),F145&lt;&gt;"",G145&lt;&gt;"",OR(H145="Office",H145="Software",H145="Travel",H145="Other"),OR(I145="Expense",I145="Transfer",I145="Reimbursement",I145="Exclude"),K145="Reviewed",M145&lt;&gt;"",COUNTIF(A$6:A$205,A145)=1,IF(I145="Reimbursement",AND(J145&lt;&gt;"",J145&lt;&gt;A145,COUNTIFS(A$6:A$205,J145,I$6:I$205,"Expense",K$6:K$205,"Reviewed")=1),TRUE),IF(I145="Exclude",N145&lt;&gt;"",TRUE)),"OK","CHECK"))</f>
        <v/>
      </c>
    </row>
    <row r="146" spans="1:15" x14ac:dyDescent="0.25">
      <c r="A146" s="8" t="str">
        <f>IF('Example Originals'!A146="","",'Example Originals'!A146)</f>
        <v/>
      </c>
      <c r="B146" s="9" t="str">
        <f>IF('Example Originals'!B146="","",'Example Originals'!B146)</f>
        <v/>
      </c>
      <c r="C146" s="8" t="str">
        <f>IF('Example Originals'!C146="","",'Example Originals'!C146)</f>
        <v/>
      </c>
      <c r="D146" s="8" t="str">
        <f>IF('Example Originals'!D146="","",'Example Originals'!D146)</f>
        <v/>
      </c>
      <c r="E146" s="10" t="str">
        <f>IF('Example Originals'!E146="","",'Example Originals'!E146)</f>
        <v/>
      </c>
      <c r="F146" s="8" t="str">
        <f>IF('Example Originals'!F146="","",'Example Originals'!F146)</f>
        <v/>
      </c>
      <c r="G146" s="8" t="str">
        <f>IF('Example Originals'!G146="","",'Example Originals'!G146)</f>
        <v/>
      </c>
      <c r="H146" s="5"/>
      <c r="I146" s="5"/>
      <c r="J146" s="5"/>
      <c r="K146" s="5"/>
      <c r="L146" s="10">
        <f>IF(AND(I146="Expense",O146="OK"),-E146,0)</f>
        <v>0</v>
      </c>
      <c r="M146" s="5"/>
      <c r="N146" s="5"/>
      <c r="O146" s="8" t="str">
        <f>IF(AND(COUNTIF(A146:G146,"?*")+COUNT(A146:G146)=0,COUNTA(H146:K146,M146:N146)=0),"",IF(AND(A146&lt;&gt;"",ISNUMBER(B146),C146&lt;&gt;"",D146&lt;&gt;"",ISNUMBER(E146),F146&lt;&gt;"",G146&lt;&gt;"",OR(H146="Office",H146="Software",H146="Travel",H146="Other"),OR(I146="Expense",I146="Transfer",I146="Reimbursement",I146="Exclude"),K146="Reviewed",M146&lt;&gt;"",COUNTIF(A$6:A$205,A146)=1,IF(I146="Reimbursement",AND(J146&lt;&gt;"",J146&lt;&gt;A146,COUNTIFS(A$6:A$205,J146,I$6:I$205,"Expense",K$6:K$205,"Reviewed")=1),TRUE),IF(I146="Exclude",N146&lt;&gt;"",TRUE)),"OK","CHECK"))</f>
        <v/>
      </c>
    </row>
    <row r="147" spans="1:15" x14ac:dyDescent="0.25">
      <c r="A147" s="8" t="str">
        <f>IF('Example Originals'!A147="","",'Example Originals'!A147)</f>
        <v/>
      </c>
      <c r="B147" s="9" t="str">
        <f>IF('Example Originals'!B147="","",'Example Originals'!B147)</f>
        <v/>
      </c>
      <c r="C147" s="8" t="str">
        <f>IF('Example Originals'!C147="","",'Example Originals'!C147)</f>
        <v/>
      </c>
      <c r="D147" s="8" t="str">
        <f>IF('Example Originals'!D147="","",'Example Originals'!D147)</f>
        <v/>
      </c>
      <c r="E147" s="10" t="str">
        <f>IF('Example Originals'!E147="","",'Example Originals'!E147)</f>
        <v/>
      </c>
      <c r="F147" s="8" t="str">
        <f>IF('Example Originals'!F147="","",'Example Originals'!F147)</f>
        <v/>
      </c>
      <c r="G147" s="8" t="str">
        <f>IF('Example Originals'!G147="","",'Example Originals'!G147)</f>
        <v/>
      </c>
      <c r="H147" s="5"/>
      <c r="I147" s="5"/>
      <c r="J147" s="5"/>
      <c r="K147" s="5"/>
      <c r="L147" s="10">
        <f>IF(AND(I147="Expense",O147="OK"),-E147,0)</f>
        <v>0</v>
      </c>
      <c r="M147" s="5"/>
      <c r="N147" s="5"/>
      <c r="O147" s="8" t="str">
        <f>IF(AND(COUNTIF(A147:G147,"?*")+COUNT(A147:G147)=0,COUNTA(H147:K147,M147:N147)=0),"",IF(AND(A147&lt;&gt;"",ISNUMBER(B147),C147&lt;&gt;"",D147&lt;&gt;"",ISNUMBER(E147),F147&lt;&gt;"",G147&lt;&gt;"",OR(H147="Office",H147="Software",H147="Travel",H147="Other"),OR(I147="Expense",I147="Transfer",I147="Reimbursement",I147="Exclude"),K147="Reviewed",M147&lt;&gt;"",COUNTIF(A$6:A$205,A147)=1,IF(I147="Reimbursement",AND(J147&lt;&gt;"",J147&lt;&gt;A147,COUNTIFS(A$6:A$205,J147,I$6:I$205,"Expense",K$6:K$205,"Reviewed")=1),TRUE),IF(I147="Exclude",N147&lt;&gt;"",TRUE)),"OK","CHECK"))</f>
        <v/>
      </c>
    </row>
    <row r="148" spans="1:15" x14ac:dyDescent="0.25">
      <c r="A148" s="8" t="str">
        <f>IF('Example Originals'!A148="","",'Example Originals'!A148)</f>
        <v/>
      </c>
      <c r="B148" s="9" t="str">
        <f>IF('Example Originals'!B148="","",'Example Originals'!B148)</f>
        <v/>
      </c>
      <c r="C148" s="8" t="str">
        <f>IF('Example Originals'!C148="","",'Example Originals'!C148)</f>
        <v/>
      </c>
      <c r="D148" s="8" t="str">
        <f>IF('Example Originals'!D148="","",'Example Originals'!D148)</f>
        <v/>
      </c>
      <c r="E148" s="10" t="str">
        <f>IF('Example Originals'!E148="","",'Example Originals'!E148)</f>
        <v/>
      </c>
      <c r="F148" s="8" t="str">
        <f>IF('Example Originals'!F148="","",'Example Originals'!F148)</f>
        <v/>
      </c>
      <c r="G148" s="8" t="str">
        <f>IF('Example Originals'!G148="","",'Example Originals'!G148)</f>
        <v/>
      </c>
      <c r="H148" s="5"/>
      <c r="I148" s="5"/>
      <c r="J148" s="5"/>
      <c r="K148" s="5"/>
      <c r="L148" s="10">
        <f>IF(AND(I148="Expense",O148="OK"),-E148,0)</f>
        <v>0</v>
      </c>
      <c r="M148" s="5"/>
      <c r="N148" s="5"/>
      <c r="O148" s="8" t="str">
        <f>IF(AND(COUNTIF(A148:G148,"?*")+COUNT(A148:G148)=0,COUNTA(H148:K148,M148:N148)=0),"",IF(AND(A148&lt;&gt;"",ISNUMBER(B148),C148&lt;&gt;"",D148&lt;&gt;"",ISNUMBER(E148),F148&lt;&gt;"",G148&lt;&gt;"",OR(H148="Office",H148="Software",H148="Travel",H148="Other"),OR(I148="Expense",I148="Transfer",I148="Reimbursement",I148="Exclude"),K148="Reviewed",M148&lt;&gt;"",COUNTIF(A$6:A$205,A148)=1,IF(I148="Reimbursement",AND(J148&lt;&gt;"",J148&lt;&gt;A148,COUNTIFS(A$6:A$205,J148,I$6:I$205,"Expense",K$6:K$205,"Reviewed")=1),TRUE),IF(I148="Exclude",N148&lt;&gt;"",TRUE)),"OK","CHECK"))</f>
        <v/>
      </c>
    </row>
    <row r="149" spans="1:15" x14ac:dyDescent="0.25">
      <c r="A149" s="8" t="str">
        <f>IF('Example Originals'!A149="","",'Example Originals'!A149)</f>
        <v/>
      </c>
      <c r="B149" s="9" t="str">
        <f>IF('Example Originals'!B149="","",'Example Originals'!B149)</f>
        <v/>
      </c>
      <c r="C149" s="8" t="str">
        <f>IF('Example Originals'!C149="","",'Example Originals'!C149)</f>
        <v/>
      </c>
      <c r="D149" s="8" t="str">
        <f>IF('Example Originals'!D149="","",'Example Originals'!D149)</f>
        <v/>
      </c>
      <c r="E149" s="10" t="str">
        <f>IF('Example Originals'!E149="","",'Example Originals'!E149)</f>
        <v/>
      </c>
      <c r="F149" s="8" t="str">
        <f>IF('Example Originals'!F149="","",'Example Originals'!F149)</f>
        <v/>
      </c>
      <c r="G149" s="8" t="str">
        <f>IF('Example Originals'!G149="","",'Example Originals'!G149)</f>
        <v/>
      </c>
      <c r="H149" s="5"/>
      <c r="I149" s="5"/>
      <c r="J149" s="5"/>
      <c r="K149" s="5"/>
      <c r="L149" s="10">
        <f>IF(AND(I149="Expense",O149="OK"),-E149,0)</f>
        <v>0</v>
      </c>
      <c r="M149" s="5"/>
      <c r="N149" s="5"/>
      <c r="O149" s="8" t="str">
        <f>IF(AND(COUNTIF(A149:G149,"?*")+COUNT(A149:G149)=0,COUNTA(H149:K149,M149:N149)=0),"",IF(AND(A149&lt;&gt;"",ISNUMBER(B149),C149&lt;&gt;"",D149&lt;&gt;"",ISNUMBER(E149),F149&lt;&gt;"",G149&lt;&gt;"",OR(H149="Office",H149="Software",H149="Travel",H149="Other"),OR(I149="Expense",I149="Transfer",I149="Reimbursement",I149="Exclude"),K149="Reviewed",M149&lt;&gt;"",COUNTIF(A$6:A$205,A149)=1,IF(I149="Reimbursement",AND(J149&lt;&gt;"",J149&lt;&gt;A149,COUNTIFS(A$6:A$205,J149,I$6:I$205,"Expense",K$6:K$205,"Reviewed")=1),TRUE),IF(I149="Exclude",N149&lt;&gt;"",TRUE)),"OK","CHECK"))</f>
        <v/>
      </c>
    </row>
    <row r="150" spans="1:15" x14ac:dyDescent="0.25">
      <c r="A150" s="8" t="str">
        <f>IF('Example Originals'!A150="","",'Example Originals'!A150)</f>
        <v/>
      </c>
      <c r="B150" s="9" t="str">
        <f>IF('Example Originals'!B150="","",'Example Originals'!B150)</f>
        <v/>
      </c>
      <c r="C150" s="8" t="str">
        <f>IF('Example Originals'!C150="","",'Example Originals'!C150)</f>
        <v/>
      </c>
      <c r="D150" s="8" t="str">
        <f>IF('Example Originals'!D150="","",'Example Originals'!D150)</f>
        <v/>
      </c>
      <c r="E150" s="10" t="str">
        <f>IF('Example Originals'!E150="","",'Example Originals'!E150)</f>
        <v/>
      </c>
      <c r="F150" s="8" t="str">
        <f>IF('Example Originals'!F150="","",'Example Originals'!F150)</f>
        <v/>
      </c>
      <c r="G150" s="8" t="str">
        <f>IF('Example Originals'!G150="","",'Example Originals'!G150)</f>
        <v/>
      </c>
      <c r="H150" s="5"/>
      <c r="I150" s="5"/>
      <c r="J150" s="5"/>
      <c r="K150" s="5"/>
      <c r="L150" s="10">
        <f>IF(AND(I150="Expense",O150="OK"),-E150,0)</f>
        <v>0</v>
      </c>
      <c r="M150" s="5"/>
      <c r="N150" s="5"/>
      <c r="O150" s="8" t="str">
        <f>IF(AND(COUNTIF(A150:G150,"?*")+COUNT(A150:G150)=0,COUNTA(H150:K150,M150:N150)=0),"",IF(AND(A150&lt;&gt;"",ISNUMBER(B150),C150&lt;&gt;"",D150&lt;&gt;"",ISNUMBER(E150),F150&lt;&gt;"",G150&lt;&gt;"",OR(H150="Office",H150="Software",H150="Travel",H150="Other"),OR(I150="Expense",I150="Transfer",I150="Reimbursement",I150="Exclude"),K150="Reviewed",M150&lt;&gt;"",COUNTIF(A$6:A$205,A150)=1,IF(I150="Reimbursement",AND(J150&lt;&gt;"",J150&lt;&gt;A150,COUNTIFS(A$6:A$205,J150,I$6:I$205,"Expense",K$6:K$205,"Reviewed")=1),TRUE),IF(I150="Exclude",N150&lt;&gt;"",TRUE)),"OK","CHECK"))</f>
        <v/>
      </c>
    </row>
    <row r="151" spans="1:15" x14ac:dyDescent="0.25">
      <c r="A151" s="8" t="str">
        <f>IF('Example Originals'!A151="","",'Example Originals'!A151)</f>
        <v/>
      </c>
      <c r="B151" s="9" t="str">
        <f>IF('Example Originals'!B151="","",'Example Originals'!B151)</f>
        <v/>
      </c>
      <c r="C151" s="8" t="str">
        <f>IF('Example Originals'!C151="","",'Example Originals'!C151)</f>
        <v/>
      </c>
      <c r="D151" s="8" t="str">
        <f>IF('Example Originals'!D151="","",'Example Originals'!D151)</f>
        <v/>
      </c>
      <c r="E151" s="10" t="str">
        <f>IF('Example Originals'!E151="","",'Example Originals'!E151)</f>
        <v/>
      </c>
      <c r="F151" s="8" t="str">
        <f>IF('Example Originals'!F151="","",'Example Originals'!F151)</f>
        <v/>
      </c>
      <c r="G151" s="8" t="str">
        <f>IF('Example Originals'!G151="","",'Example Originals'!G151)</f>
        <v/>
      </c>
      <c r="H151" s="5"/>
      <c r="I151" s="5"/>
      <c r="J151" s="5"/>
      <c r="K151" s="5"/>
      <c r="L151" s="10">
        <f>IF(AND(I151="Expense",O151="OK"),-E151,0)</f>
        <v>0</v>
      </c>
      <c r="M151" s="5"/>
      <c r="N151" s="5"/>
      <c r="O151" s="8" t="str">
        <f>IF(AND(COUNTIF(A151:G151,"?*")+COUNT(A151:G151)=0,COUNTA(H151:K151,M151:N151)=0),"",IF(AND(A151&lt;&gt;"",ISNUMBER(B151),C151&lt;&gt;"",D151&lt;&gt;"",ISNUMBER(E151),F151&lt;&gt;"",G151&lt;&gt;"",OR(H151="Office",H151="Software",H151="Travel",H151="Other"),OR(I151="Expense",I151="Transfer",I151="Reimbursement",I151="Exclude"),K151="Reviewed",M151&lt;&gt;"",COUNTIF(A$6:A$205,A151)=1,IF(I151="Reimbursement",AND(J151&lt;&gt;"",J151&lt;&gt;A151,COUNTIFS(A$6:A$205,J151,I$6:I$205,"Expense",K$6:K$205,"Reviewed")=1),TRUE),IF(I151="Exclude",N151&lt;&gt;"",TRUE)),"OK","CHECK"))</f>
        <v/>
      </c>
    </row>
    <row r="152" spans="1:15" x14ac:dyDescent="0.25">
      <c r="A152" s="8" t="str">
        <f>IF('Example Originals'!A152="","",'Example Originals'!A152)</f>
        <v/>
      </c>
      <c r="B152" s="9" t="str">
        <f>IF('Example Originals'!B152="","",'Example Originals'!B152)</f>
        <v/>
      </c>
      <c r="C152" s="8" t="str">
        <f>IF('Example Originals'!C152="","",'Example Originals'!C152)</f>
        <v/>
      </c>
      <c r="D152" s="8" t="str">
        <f>IF('Example Originals'!D152="","",'Example Originals'!D152)</f>
        <v/>
      </c>
      <c r="E152" s="10" t="str">
        <f>IF('Example Originals'!E152="","",'Example Originals'!E152)</f>
        <v/>
      </c>
      <c r="F152" s="8" t="str">
        <f>IF('Example Originals'!F152="","",'Example Originals'!F152)</f>
        <v/>
      </c>
      <c r="G152" s="8" t="str">
        <f>IF('Example Originals'!G152="","",'Example Originals'!G152)</f>
        <v/>
      </c>
      <c r="H152" s="5"/>
      <c r="I152" s="5"/>
      <c r="J152" s="5"/>
      <c r="K152" s="5"/>
      <c r="L152" s="10">
        <f>IF(AND(I152="Expense",O152="OK"),-E152,0)</f>
        <v>0</v>
      </c>
      <c r="M152" s="5"/>
      <c r="N152" s="5"/>
      <c r="O152" s="8" t="str">
        <f>IF(AND(COUNTIF(A152:G152,"?*")+COUNT(A152:G152)=0,COUNTA(H152:K152,M152:N152)=0),"",IF(AND(A152&lt;&gt;"",ISNUMBER(B152),C152&lt;&gt;"",D152&lt;&gt;"",ISNUMBER(E152),F152&lt;&gt;"",G152&lt;&gt;"",OR(H152="Office",H152="Software",H152="Travel",H152="Other"),OR(I152="Expense",I152="Transfer",I152="Reimbursement",I152="Exclude"),K152="Reviewed",M152&lt;&gt;"",COUNTIF(A$6:A$205,A152)=1,IF(I152="Reimbursement",AND(J152&lt;&gt;"",J152&lt;&gt;A152,COUNTIFS(A$6:A$205,J152,I$6:I$205,"Expense",K$6:K$205,"Reviewed")=1),TRUE),IF(I152="Exclude",N152&lt;&gt;"",TRUE)),"OK","CHECK"))</f>
        <v/>
      </c>
    </row>
    <row r="153" spans="1:15" x14ac:dyDescent="0.25">
      <c r="A153" s="8" t="str">
        <f>IF('Example Originals'!A153="","",'Example Originals'!A153)</f>
        <v/>
      </c>
      <c r="B153" s="9" t="str">
        <f>IF('Example Originals'!B153="","",'Example Originals'!B153)</f>
        <v/>
      </c>
      <c r="C153" s="8" t="str">
        <f>IF('Example Originals'!C153="","",'Example Originals'!C153)</f>
        <v/>
      </c>
      <c r="D153" s="8" t="str">
        <f>IF('Example Originals'!D153="","",'Example Originals'!D153)</f>
        <v/>
      </c>
      <c r="E153" s="10" t="str">
        <f>IF('Example Originals'!E153="","",'Example Originals'!E153)</f>
        <v/>
      </c>
      <c r="F153" s="8" t="str">
        <f>IF('Example Originals'!F153="","",'Example Originals'!F153)</f>
        <v/>
      </c>
      <c r="G153" s="8" t="str">
        <f>IF('Example Originals'!G153="","",'Example Originals'!G153)</f>
        <v/>
      </c>
      <c r="H153" s="5"/>
      <c r="I153" s="5"/>
      <c r="J153" s="5"/>
      <c r="K153" s="5"/>
      <c r="L153" s="10">
        <f>IF(AND(I153="Expense",O153="OK"),-E153,0)</f>
        <v>0</v>
      </c>
      <c r="M153" s="5"/>
      <c r="N153" s="5"/>
      <c r="O153" s="8" t="str">
        <f>IF(AND(COUNTIF(A153:G153,"?*")+COUNT(A153:G153)=0,COUNTA(H153:K153,M153:N153)=0),"",IF(AND(A153&lt;&gt;"",ISNUMBER(B153),C153&lt;&gt;"",D153&lt;&gt;"",ISNUMBER(E153),F153&lt;&gt;"",G153&lt;&gt;"",OR(H153="Office",H153="Software",H153="Travel",H153="Other"),OR(I153="Expense",I153="Transfer",I153="Reimbursement",I153="Exclude"),K153="Reviewed",M153&lt;&gt;"",COUNTIF(A$6:A$205,A153)=1,IF(I153="Reimbursement",AND(J153&lt;&gt;"",J153&lt;&gt;A153,COUNTIFS(A$6:A$205,J153,I$6:I$205,"Expense",K$6:K$205,"Reviewed")=1),TRUE),IF(I153="Exclude",N153&lt;&gt;"",TRUE)),"OK","CHECK"))</f>
        <v/>
      </c>
    </row>
    <row r="154" spans="1:15" x14ac:dyDescent="0.25">
      <c r="A154" s="8" t="str">
        <f>IF('Example Originals'!A154="","",'Example Originals'!A154)</f>
        <v/>
      </c>
      <c r="B154" s="9" t="str">
        <f>IF('Example Originals'!B154="","",'Example Originals'!B154)</f>
        <v/>
      </c>
      <c r="C154" s="8" t="str">
        <f>IF('Example Originals'!C154="","",'Example Originals'!C154)</f>
        <v/>
      </c>
      <c r="D154" s="8" t="str">
        <f>IF('Example Originals'!D154="","",'Example Originals'!D154)</f>
        <v/>
      </c>
      <c r="E154" s="10" t="str">
        <f>IF('Example Originals'!E154="","",'Example Originals'!E154)</f>
        <v/>
      </c>
      <c r="F154" s="8" t="str">
        <f>IF('Example Originals'!F154="","",'Example Originals'!F154)</f>
        <v/>
      </c>
      <c r="G154" s="8" t="str">
        <f>IF('Example Originals'!G154="","",'Example Originals'!G154)</f>
        <v/>
      </c>
      <c r="H154" s="5"/>
      <c r="I154" s="5"/>
      <c r="J154" s="5"/>
      <c r="K154" s="5"/>
      <c r="L154" s="10">
        <f>IF(AND(I154="Expense",O154="OK"),-E154,0)</f>
        <v>0</v>
      </c>
      <c r="M154" s="5"/>
      <c r="N154" s="5"/>
      <c r="O154" s="8" t="str">
        <f>IF(AND(COUNTIF(A154:G154,"?*")+COUNT(A154:G154)=0,COUNTA(H154:K154,M154:N154)=0),"",IF(AND(A154&lt;&gt;"",ISNUMBER(B154),C154&lt;&gt;"",D154&lt;&gt;"",ISNUMBER(E154),F154&lt;&gt;"",G154&lt;&gt;"",OR(H154="Office",H154="Software",H154="Travel",H154="Other"),OR(I154="Expense",I154="Transfer",I154="Reimbursement",I154="Exclude"),K154="Reviewed",M154&lt;&gt;"",COUNTIF(A$6:A$205,A154)=1,IF(I154="Reimbursement",AND(J154&lt;&gt;"",J154&lt;&gt;A154,COUNTIFS(A$6:A$205,J154,I$6:I$205,"Expense",K$6:K$205,"Reviewed")=1),TRUE),IF(I154="Exclude",N154&lt;&gt;"",TRUE)),"OK","CHECK"))</f>
        <v/>
      </c>
    </row>
    <row r="155" spans="1:15" x14ac:dyDescent="0.25">
      <c r="A155" s="8" t="str">
        <f>IF('Example Originals'!A155="","",'Example Originals'!A155)</f>
        <v/>
      </c>
      <c r="B155" s="9" t="str">
        <f>IF('Example Originals'!B155="","",'Example Originals'!B155)</f>
        <v/>
      </c>
      <c r="C155" s="8" t="str">
        <f>IF('Example Originals'!C155="","",'Example Originals'!C155)</f>
        <v/>
      </c>
      <c r="D155" s="8" t="str">
        <f>IF('Example Originals'!D155="","",'Example Originals'!D155)</f>
        <v/>
      </c>
      <c r="E155" s="10" t="str">
        <f>IF('Example Originals'!E155="","",'Example Originals'!E155)</f>
        <v/>
      </c>
      <c r="F155" s="8" t="str">
        <f>IF('Example Originals'!F155="","",'Example Originals'!F155)</f>
        <v/>
      </c>
      <c r="G155" s="8" t="str">
        <f>IF('Example Originals'!G155="","",'Example Originals'!G155)</f>
        <v/>
      </c>
      <c r="H155" s="5"/>
      <c r="I155" s="5"/>
      <c r="J155" s="5"/>
      <c r="K155" s="5"/>
      <c r="L155" s="10">
        <f>IF(AND(I155="Expense",O155="OK"),-E155,0)</f>
        <v>0</v>
      </c>
      <c r="M155" s="5"/>
      <c r="N155" s="5"/>
      <c r="O155" s="8" t="str">
        <f>IF(AND(COUNTIF(A155:G155,"?*")+COUNT(A155:G155)=0,COUNTA(H155:K155,M155:N155)=0),"",IF(AND(A155&lt;&gt;"",ISNUMBER(B155),C155&lt;&gt;"",D155&lt;&gt;"",ISNUMBER(E155),F155&lt;&gt;"",G155&lt;&gt;"",OR(H155="Office",H155="Software",H155="Travel",H155="Other"),OR(I155="Expense",I155="Transfer",I155="Reimbursement",I155="Exclude"),K155="Reviewed",M155&lt;&gt;"",COUNTIF(A$6:A$205,A155)=1,IF(I155="Reimbursement",AND(J155&lt;&gt;"",J155&lt;&gt;A155,COUNTIFS(A$6:A$205,J155,I$6:I$205,"Expense",K$6:K$205,"Reviewed")=1),TRUE),IF(I155="Exclude",N155&lt;&gt;"",TRUE)),"OK","CHECK"))</f>
        <v/>
      </c>
    </row>
    <row r="156" spans="1:15" x14ac:dyDescent="0.25">
      <c r="A156" s="8" t="str">
        <f>IF('Example Originals'!A156="","",'Example Originals'!A156)</f>
        <v/>
      </c>
      <c r="B156" s="9" t="str">
        <f>IF('Example Originals'!B156="","",'Example Originals'!B156)</f>
        <v/>
      </c>
      <c r="C156" s="8" t="str">
        <f>IF('Example Originals'!C156="","",'Example Originals'!C156)</f>
        <v/>
      </c>
      <c r="D156" s="8" t="str">
        <f>IF('Example Originals'!D156="","",'Example Originals'!D156)</f>
        <v/>
      </c>
      <c r="E156" s="10" t="str">
        <f>IF('Example Originals'!E156="","",'Example Originals'!E156)</f>
        <v/>
      </c>
      <c r="F156" s="8" t="str">
        <f>IF('Example Originals'!F156="","",'Example Originals'!F156)</f>
        <v/>
      </c>
      <c r="G156" s="8" t="str">
        <f>IF('Example Originals'!G156="","",'Example Originals'!G156)</f>
        <v/>
      </c>
      <c r="H156" s="5"/>
      <c r="I156" s="5"/>
      <c r="J156" s="5"/>
      <c r="K156" s="5"/>
      <c r="L156" s="10">
        <f>IF(AND(I156="Expense",O156="OK"),-E156,0)</f>
        <v>0</v>
      </c>
      <c r="M156" s="5"/>
      <c r="N156" s="5"/>
      <c r="O156" s="8" t="str">
        <f>IF(AND(COUNTIF(A156:G156,"?*")+COUNT(A156:G156)=0,COUNTA(H156:K156,M156:N156)=0),"",IF(AND(A156&lt;&gt;"",ISNUMBER(B156),C156&lt;&gt;"",D156&lt;&gt;"",ISNUMBER(E156),F156&lt;&gt;"",G156&lt;&gt;"",OR(H156="Office",H156="Software",H156="Travel",H156="Other"),OR(I156="Expense",I156="Transfer",I156="Reimbursement",I156="Exclude"),K156="Reviewed",M156&lt;&gt;"",COUNTIF(A$6:A$205,A156)=1,IF(I156="Reimbursement",AND(J156&lt;&gt;"",J156&lt;&gt;A156,COUNTIFS(A$6:A$205,J156,I$6:I$205,"Expense",K$6:K$205,"Reviewed")=1),TRUE),IF(I156="Exclude",N156&lt;&gt;"",TRUE)),"OK","CHECK"))</f>
        <v/>
      </c>
    </row>
    <row r="157" spans="1:15" x14ac:dyDescent="0.25">
      <c r="A157" s="8" t="str">
        <f>IF('Example Originals'!A157="","",'Example Originals'!A157)</f>
        <v/>
      </c>
      <c r="B157" s="9" t="str">
        <f>IF('Example Originals'!B157="","",'Example Originals'!B157)</f>
        <v/>
      </c>
      <c r="C157" s="8" t="str">
        <f>IF('Example Originals'!C157="","",'Example Originals'!C157)</f>
        <v/>
      </c>
      <c r="D157" s="8" t="str">
        <f>IF('Example Originals'!D157="","",'Example Originals'!D157)</f>
        <v/>
      </c>
      <c r="E157" s="10" t="str">
        <f>IF('Example Originals'!E157="","",'Example Originals'!E157)</f>
        <v/>
      </c>
      <c r="F157" s="8" t="str">
        <f>IF('Example Originals'!F157="","",'Example Originals'!F157)</f>
        <v/>
      </c>
      <c r="G157" s="8" t="str">
        <f>IF('Example Originals'!G157="","",'Example Originals'!G157)</f>
        <v/>
      </c>
      <c r="H157" s="5"/>
      <c r="I157" s="5"/>
      <c r="J157" s="5"/>
      <c r="K157" s="5"/>
      <c r="L157" s="10">
        <f>IF(AND(I157="Expense",O157="OK"),-E157,0)</f>
        <v>0</v>
      </c>
      <c r="M157" s="5"/>
      <c r="N157" s="5"/>
      <c r="O157" s="8" t="str">
        <f>IF(AND(COUNTIF(A157:G157,"?*")+COUNT(A157:G157)=0,COUNTA(H157:K157,M157:N157)=0),"",IF(AND(A157&lt;&gt;"",ISNUMBER(B157),C157&lt;&gt;"",D157&lt;&gt;"",ISNUMBER(E157),F157&lt;&gt;"",G157&lt;&gt;"",OR(H157="Office",H157="Software",H157="Travel",H157="Other"),OR(I157="Expense",I157="Transfer",I157="Reimbursement",I157="Exclude"),K157="Reviewed",M157&lt;&gt;"",COUNTIF(A$6:A$205,A157)=1,IF(I157="Reimbursement",AND(J157&lt;&gt;"",J157&lt;&gt;A157,COUNTIFS(A$6:A$205,J157,I$6:I$205,"Expense",K$6:K$205,"Reviewed")=1),TRUE),IF(I157="Exclude",N157&lt;&gt;"",TRUE)),"OK","CHECK"))</f>
        <v/>
      </c>
    </row>
    <row r="158" spans="1:15" x14ac:dyDescent="0.25">
      <c r="A158" s="8" t="str">
        <f>IF('Example Originals'!A158="","",'Example Originals'!A158)</f>
        <v/>
      </c>
      <c r="B158" s="9" t="str">
        <f>IF('Example Originals'!B158="","",'Example Originals'!B158)</f>
        <v/>
      </c>
      <c r="C158" s="8" t="str">
        <f>IF('Example Originals'!C158="","",'Example Originals'!C158)</f>
        <v/>
      </c>
      <c r="D158" s="8" t="str">
        <f>IF('Example Originals'!D158="","",'Example Originals'!D158)</f>
        <v/>
      </c>
      <c r="E158" s="10" t="str">
        <f>IF('Example Originals'!E158="","",'Example Originals'!E158)</f>
        <v/>
      </c>
      <c r="F158" s="8" t="str">
        <f>IF('Example Originals'!F158="","",'Example Originals'!F158)</f>
        <v/>
      </c>
      <c r="G158" s="8" t="str">
        <f>IF('Example Originals'!G158="","",'Example Originals'!G158)</f>
        <v/>
      </c>
      <c r="H158" s="5"/>
      <c r="I158" s="5"/>
      <c r="J158" s="5"/>
      <c r="K158" s="5"/>
      <c r="L158" s="10">
        <f>IF(AND(I158="Expense",O158="OK"),-E158,0)</f>
        <v>0</v>
      </c>
      <c r="M158" s="5"/>
      <c r="N158" s="5"/>
      <c r="O158" s="8" t="str">
        <f>IF(AND(COUNTIF(A158:G158,"?*")+COUNT(A158:G158)=0,COUNTA(H158:K158,M158:N158)=0),"",IF(AND(A158&lt;&gt;"",ISNUMBER(B158),C158&lt;&gt;"",D158&lt;&gt;"",ISNUMBER(E158),F158&lt;&gt;"",G158&lt;&gt;"",OR(H158="Office",H158="Software",H158="Travel",H158="Other"),OR(I158="Expense",I158="Transfer",I158="Reimbursement",I158="Exclude"),K158="Reviewed",M158&lt;&gt;"",COUNTIF(A$6:A$205,A158)=1,IF(I158="Reimbursement",AND(J158&lt;&gt;"",J158&lt;&gt;A158,COUNTIFS(A$6:A$205,J158,I$6:I$205,"Expense",K$6:K$205,"Reviewed")=1),TRUE),IF(I158="Exclude",N158&lt;&gt;"",TRUE)),"OK","CHECK"))</f>
        <v/>
      </c>
    </row>
    <row r="159" spans="1:15" x14ac:dyDescent="0.25">
      <c r="A159" s="8" t="str">
        <f>IF('Example Originals'!A159="","",'Example Originals'!A159)</f>
        <v/>
      </c>
      <c r="B159" s="9" t="str">
        <f>IF('Example Originals'!B159="","",'Example Originals'!B159)</f>
        <v/>
      </c>
      <c r="C159" s="8" t="str">
        <f>IF('Example Originals'!C159="","",'Example Originals'!C159)</f>
        <v/>
      </c>
      <c r="D159" s="8" t="str">
        <f>IF('Example Originals'!D159="","",'Example Originals'!D159)</f>
        <v/>
      </c>
      <c r="E159" s="10" t="str">
        <f>IF('Example Originals'!E159="","",'Example Originals'!E159)</f>
        <v/>
      </c>
      <c r="F159" s="8" t="str">
        <f>IF('Example Originals'!F159="","",'Example Originals'!F159)</f>
        <v/>
      </c>
      <c r="G159" s="8" t="str">
        <f>IF('Example Originals'!G159="","",'Example Originals'!G159)</f>
        <v/>
      </c>
      <c r="H159" s="5"/>
      <c r="I159" s="5"/>
      <c r="J159" s="5"/>
      <c r="K159" s="5"/>
      <c r="L159" s="10">
        <f>IF(AND(I159="Expense",O159="OK"),-E159,0)</f>
        <v>0</v>
      </c>
      <c r="M159" s="5"/>
      <c r="N159" s="5"/>
      <c r="O159" s="8" t="str">
        <f>IF(AND(COUNTIF(A159:G159,"?*")+COUNT(A159:G159)=0,COUNTA(H159:K159,M159:N159)=0),"",IF(AND(A159&lt;&gt;"",ISNUMBER(B159),C159&lt;&gt;"",D159&lt;&gt;"",ISNUMBER(E159),F159&lt;&gt;"",G159&lt;&gt;"",OR(H159="Office",H159="Software",H159="Travel",H159="Other"),OR(I159="Expense",I159="Transfer",I159="Reimbursement",I159="Exclude"),K159="Reviewed",M159&lt;&gt;"",COUNTIF(A$6:A$205,A159)=1,IF(I159="Reimbursement",AND(J159&lt;&gt;"",J159&lt;&gt;A159,COUNTIFS(A$6:A$205,J159,I$6:I$205,"Expense",K$6:K$205,"Reviewed")=1),TRUE),IF(I159="Exclude",N159&lt;&gt;"",TRUE)),"OK","CHECK"))</f>
        <v/>
      </c>
    </row>
    <row r="160" spans="1:15" x14ac:dyDescent="0.25">
      <c r="A160" s="8" t="str">
        <f>IF('Example Originals'!A160="","",'Example Originals'!A160)</f>
        <v/>
      </c>
      <c r="B160" s="9" t="str">
        <f>IF('Example Originals'!B160="","",'Example Originals'!B160)</f>
        <v/>
      </c>
      <c r="C160" s="8" t="str">
        <f>IF('Example Originals'!C160="","",'Example Originals'!C160)</f>
        <v/>
      </c>
      <c r="D160" s="8" t="str">
        <f>IF('Example Originals'!D160="","",'Example Originals'!D160)</f>
        <v/>
      </c>
      <c r="E160" s="10" t="str">
        <f>IF('Example Originals'!E160="","",'Example Originals'!E160)</f>
        <v/>
      </c>
      <c r="F160" s="8" t="str">
        <f>IF('Example Originals'!F160="","",'Example Originals'!F160)</f>
        <v/>
      </c>
      <c r="G160" s="8" t="str">
        <f>IF('Example Originals'!G160="","",'Example Originals'!G160)</f>
        <v/>
      </c>
      <c r="H160" s="5"/>
      <c r="I160" s="5"/>
      <c r="J160" s="5"/>
      <c r="K160" s="5"/>
      <c r="L160" s="10">
        <f>IF(AND(I160="Expense",O160="OK"),-E160,0)</f>
        <v>0</v>
      </c>
      <c r="M160" s="5"/>
      <c r="N160" s="5"/>
      <c r="O160" s="8" t="str">
        <f>IF(AND(COUNTIF(A160:G160,"?*")+COUNT(A160:G160)=0,COUNTA(H160:K160,M160:N160)=0),"",IF(AND(A160&lt;&gt;"",ISNUMBER(B160),C160&lt;&gt;"",D160&lt;&gt;"",ISNUMBER(E160),F160&lt;&gt;"",G160&lt;&gt;"",OR(H160="Office",H160="Software",H160="Travel",H160="Other"),OR(I160="Expense",I160="Transfer",I160="Reimbursement",I160="Exclude"),K160="Reviewed",M160&lt;&gt;"",COUNTIF(A$6:A$205,A160)=1,IF(I160="Reimbursement",AND(J160&lt;&gt;"",J160&lt;&gt;A160,COUNTIFS(A$6:A$205,J160,I$6:I$205,"Expense",K$6:K$205,"Reviewed")=1),TRUE),IF(I160="Exclude",N160&lt;&gt;"",TRUE)),"OK","CHECK"))</f>
        <v/>
      </c>
    </row>
    <row r="161" spans="1:15" x14ac:dyDescent="0.25">
      <c r="A161" s="8" t="str">
        <f>IF('Example Originals'!A161="","",'Example Originals'!A161)</f>
        <v/>
      </c>
      <c r="B161" s="9" t="str">
        <f>IF('Example Originals'!B161="","",'Example Originals'!B161)</f>
        <v/>
      </c>
      <c r="C161" s="8" t="str">
        <f>IF('Example Originals'!C161="","",'Example Originals'!C161)</f>
        <v/>
      </c>
      <c r="D161" s="8" t="str">
        <f>IF('Example Originals'!D161="","",'Example Originals'!D161)</f>
        <v/>
      </c>
      <c r="E161" s="10" t="str">
        <f>IF('Example Originals'!E161="","",'Example Originals'!E161)</f>
        <v/>
      </c>
      <c r="F161" s="8" t="str">
        <f>IF('Example Originals'!F161="","",'Example Originals'!F161)</f>
        <v/>
      </c>
      <c r="G161" s="8" t="str">
        <f>IF('Example Originals'!G161="","",'Example Originals'!G161)</f>
        <v/>
      </c>
      <c r="H161" s="5"/>
      <c r="I161" s="5"/>
      <c r="J161" s="5"/>
      <c r="K161" s="5"/>
      <c r="L161" s="10">
        <f>IF(AND(I161="Expense",O161="OK"),-E161,0)</f>
        <v>0</v>
      </c>
      <c r="M161" s="5"/>
      <c r="N161" s="5"/>
      <c r="O161" s="8" t="str">
        <f>IF(AND(COUNTIF(A161:G161,"?*")+COUNT(A161:G161)=0,COUNTA(H161:K161,M161:N161)=0),"",IF(AND(A161&lt;&gt;"",ISNUMBER(B161),C161&lt;&gt;"",D161&lt;&gt;"",ISNUMBER(E161),F161&lt;&gt;"",G161&lt;&gt;"",OR(H161="Office",H161="Software",H161="Travel",H161="Other"),OR(I161="Expense",I161="Transfer",I161="Reimbursement",I161="Exclude"),K161="Reviewed",M161&lt;&gt;"",COUNTIF(A$6:A$205,A161)=1,IF(I161="Reimbursement",AND(J161&lt;&gt;"",J161&lt;&gt;A161,COUNTIFS(A$6:A$205,J161,I$6:I$205,"Expense",K$6:K$205,"Reviewed")=1),TRUE),IF(I161="Exclude",N161&lt;&gt;"",TRUE)),"OK","CHECK"))</f>
        <v/>
      </c>
    </row>
    <row r="162" spans="1:15" x14ac:dyDescent="0.25">
      <c r="A162" s="8" t="str">
        <f>IF('Example Originals'!A162="","",'Example Originals'!A162)</f>
        <v/>
      </c>
      <c r="B162" s="9" t="str">
        <f>IF('Example Originals'!B162="","",'Example Originals'!B162)</f>
        <v/>
      </c>
      <c r="C162" s="8" t="str">
        <f>IF('Example Originals'!C162="","",'Example Originals'!C162)</f>
        <v/>
      </c>
      <c r="D162" s="8" t="str">
        <f>IF('Example Originals'!D162="","",'Example Originals'!D162)</f>
        <v/>
      </c>
      <c r="E162" s="10" t="str">
        <f>IF('Example Originals'!E162="","",'Example Originals'!E162)</f>
        <v/>
      </c>
      <c r="F162" s="8" t="str">
        <f>IF('Example Originals'!F162="","",'Example Originals'!F162)</f>
        <v/>
      </c>
      <c r="G162" s="8" t="str">
        <f>IF('Example Originals'!G162="","",'Example Originals'!G162)</f>
        <v/>
      </c>
      <c r="H162" s="5"/>
      <c r="I162" s="5"/>
      <c r="J162" s="5"/>
      <c r="K162" s="5"/>
      <c r="L162" s="10">
        <f>IF(AND(I162="Expense",O162="OK"),-E162,0)</f>
        <v>0</v>
      </c>
      <c r="M162" s="5"/>
      <c r="N162" s="5"/>
      <c r="O162" s="8" t="str">
        <f>IF(AND(COUNTIF(A162:G162,"?*")+COUNT(A162:G162)=0,COUNTA(H162:K162,M162:N162)=0),"",IF(AND(A162&lt;&gt;"",ISNUMBER(B162),C162&lt;&gt;"",D162&lt;&gt;"",ISNUMBER(E162),F162&lt;&gt;"",G162&lt;&gt;"",OR(H162="Office",H162="Software",H162="Travel",H162="Other"),OR(I162="Expense",I162="Transfer",I162="Reimbursement",I162="Exclude"),K162="Reviewed",M162&lt;&gt;"",COUNTIF(A$6:A$205,A162)=1,IF(I162="Reimbursement",AND(J162&lt;&gt;"",J162&lt;&gt;A162,COUNTIFS(A$6:A$205,J162,I$6:I$205,"Expense",K$6:K$205,"Reviewed")=1),TRUE),IF(I162="Exclude",N162&lt;&gt;"",TRUE)),"OK","CHECK"))</f>
        <v/>
      </c>
    </row>
    <row r="163" spans="1:15" x14ac:dyDescent="0.25">
      <c r="A163" s="8" t="str">
        <f>IF('Example Originals'!A163="","",'Example Originals'!A163)</f>
        <v/>
      </c>
      <c r="B163" s="9" t="str">
        <f>IF('Example Originals'!B163="","",'Example Originals'!B163)</f>
        <v/>
      </c>
      <c r="C163" s="8" t="str">
        <f>IF('Example Originals'!C163="","",'Example Originals'!C163)</f>
        <v/>
      </c>
      <c r="D163" s="8" t="str">
        <f>IF('Example Originals'!D163="","",'Example Originals'!D163)</f>
        <v/>
      </c>
      <c r="E163" s="10" t="str">
        <f>IF('Example Originals'!E163="","",'Example Originals'!E163)</f>
        <v/>
      </c>
      <c r="F163" s="8" t="str">
        <f>IF('Example Originals'!F163="","",'Example Originals'!F163)</f>
        <v/>
      </c>
      <c r="G163" s="8" t="str">
        <f>IF('Example Originals'!G163="","",'Example Originals'!G163)</f>
        <v/>
      </c>
      <c r="H163" s="5"/>
      <c r="I163" s="5"/>
      <c r="J163" s="5"/>
      <c r="K163" s="5"/>
      <c r="L163" s="10">
        <f>IF(AND(I163="Expense",O163="OK"),-E163,0)</f>
        <v>0</v>
      </c>
      <c r="M163" s="5"/>
      <c r="N163" s="5"/>
      <c r="O163" s="8" t="str">
        <f>IF(AND(COUNTIF(A163:G163,"?*")+COUNT(A163:G163)=0,COUNTA(H163:K163,M163:N163)=0),"",IF(AND(A163&lt;&gt;"",ISNUMBER(B163),C163&lt;&gt;"",D163&lt;&gt;"",ISNUMBER(E163),F163&lt;&gt;"",G163&lt;&gt;"",OR(H163="Office",H163="Software",H163="Travel",H163="Other"),OR(I163="Expense",I163="Transfer",I163="Reimbursement",I163="Exclude"),K163="Reviewed",M163&lt;&gt;"",COUNTIF(A$6:A$205,A163)=1,IF(I163="Reimbursement",AND(J163&lt;&gt;"",J163&lt;&gt;A163,COUNTIFS(A$6:A$205,J163,I$6:I$205,"Expense",K$6:K$205,"Reviewed")=1),TRUE),IF(I163="Exclude",N163&lt;&gt;"",TRUE)),"OK","CHECK"))</f>
        <v/>
      </c>
    </row>
    <row r="164" spans="1:15" x14ac:dyDescent="0.25">
      <c r="A164" s="8" t="str">
        <f>IF('Example Originals'!A164="","",'Example Originals'!A164)</f>
        <v/>
      </c>
      <c r="B164" s="9" t="str">
        <f>IF('Example Originals'!B164="","",'Example Originals'!B164)</f>
        <v/>
      </c>
      <c r="C164" s="8" t="str">
        <f>IF('Example Originals'!C164="","",'Example Originals'!C164)</f>
        <v/>
      </c>
      <c r="D164" s="8" t="str">
        <f>IF('Example Originals'!D164="","",'Example Originals'!D164)</f>
        <v/>
      </c>
      <c r="E164" s="10" t="str">
        <f>IF('Example Originals'!E164="","",'Example Originals'!E164)</f>
        <v/>
      </c>
      <c r="F164" s="8" t="str">
        <f>IF('Example Originals'!F164="","",'Example Originals'!F164)</f>
        <v/>
      </c>
      <c r="G164" s="8" t="str">
        <f>IF('Example Originals'!G164="","",'Example Originals'!G164)</f>
        <v/>
      </c>
      <c r="H164" s="5"/>
      <c r="I164" s="5"/>
      <c r="J164" s="5"/>
      <c r="K164" s="5"/>
      <c r="L164" s="10">
        <f>IF(AND(I164="Expense",O164="OK"),-E164,0)</f>
        <v>0</v>
      </c>
      <c r="M164" s="5"/>
      <c r="N164" s="5"/>
      <c r="O164" s="8" t="str">
        <f>IF(AND(COUNTIF(A164:G164,"?*")+COUNT(A164:G164)=0,COUNTA(H164:K164,M164:N164)=0),"",IF(AND(A164&lt;&gt;"",ISNUMBER(B164),C164&lt;&gt;"",D164&lt;&gt;"",ISNUMBER(E164),F164&lt;&gt;"",G164&lt;&gt;"",OR(H164="Office",H164="Software",H164="Travel",H164="Other"),OR(I164="Expense",I164="Transfer",I164="Reimbursement",I164="Exclude"),K164="Reviewed",M164&lt;&gt;"",COUNTIF(A$6:A$205,A164)=1,IF(I164="Reimbursement",AND(J164&lt;&gt;"",J164&lt;&gt;A164,COUNTIFS(A$6:A$205,J164,I$6:I$205,"Expense",K$6:K$205,"Reviewed")=1),TRUE),IF(I164="Exclude",N164&lt;&gt;"",TRUE)),"OK","CHECK"))</f>
        <v/>
      </c>
    </row>
    <row r="165" spans="1:15" x14ac:dyDescent="0.25">
      <c r="A165" s="8" t="str">
        <f>IF('Example Originals'!A165="","",'Example Originals'!A165)</f>
        <v/>
      </c>
      <c r="B165" s="9" t="str">
        <f>IF('Example Originals'!B165="","",'Example Originals'!B165)</f>
        <v/>
      </c>
      <c r="C165" s="8" t="str">
        <f>IF('Example Originals'!C165="","",'Example Originals'!C165)</f>
        <v/>
      </c>
      <c r="D165" s="8" t="str">
        <f>IF('Example Originals'!D165="","",'Example Originals'!D165)</f>
        <v/>
      </c>
      <c r="E165" s="10" t="str">
        <f>IF('Example Originals'!E165="","",'Example Originals'!E165)</f>
        <v/>
      </c>
      <c r="F165" s="8" t="str">
        <f>IF('Example Originals'!F165="","",'Example Originals'!F165)</f>
        <v/>
      </c>
      <c r="G165" s="8" t="str">
        <f>IF('Example Originals'!G165="","",'Example Originals'!G165)</f>
        <v/>
      </c>
      <c r="H165" s="5"/>
      <c r="I165" s="5"/>
      <c r="J165" s="5"/>
      <c r="K165" s="5"/>
      <c r="L165" s="10">
        <f>IF(AND(I165="Expense",O165="OK"),-E165,0)</f>
        <v>0</v>
      </c>
      <c r="M165" s="5"/>
      <c r="N165" s="5"/>
      <c r="O165" s="8" t="str">
        <f>IF(AND(COUNTIF(A165:G165,"?*")+COUNT(A165:G165)=0,COUNTA(H165:K165,M165:N165)=0),"",IF(AND(A165&lt;&gt;"",ISNUMBER(B165),C165&lt;&gt;"",D165&lt;&gt;"",ISNUMBER(E165),F165&lt;&gt;"",G165&lt;&gt;"",OR(H165="Office",H165="Software",H165="Travel",H165="Other"),OR(I165="Expense",I165="Transfer",I165="Reimbursement",I165="Exclude"),K165="Reviewed",M165&lt;&gt;"",COUNTIF(A$6:A$205,A165)=1,IF(I165="Reimbursement",AND(J165&lt;&gt;"",J165&lt;&gt;A165,COUNTIFS(A$6:A$205,J165,I$6:I$205,"Expense",K$6:K$205,"Reviewed")=1),TRUE),IF(I165="Exclude",N165&lt;&gt;"",TRUE)),"OK","CHECK"))</f>
        <v/>
      </c>
    </row>
    <row r="166" spans="1:15" x14ac:dyDescent="0.25">
      <c r="A166" s="8" t="str">
        <f>IF('Example Originals'!A166="","",'Example Originals'!A166)</f>
        <v/>
      </c>
      <c r="B166" s="9" t="str">
        <f>IF('Example Originals'!B166="","",'Example Originals'!B166)</f>
        <v/>
      </c>
      <c r="C166" s="8" t="str">
        <f>IF('Example Originals'!C166="","",'Example Originals'!C166)</f>
        <v/>
      </c>
      <c r="D166" s="8" t="str">
        <f>IF('Example Originals'!D166="","",'Example Originals'!D166)</f>
        <v/>
      </c>
      <c r="E166" s="10" t="str">
        <f>IF('Example Originals'!E166="","",'Example Originals'!E166)</f>
        <v/>
      </c>
      <c r="F166" s="8" t="str">
        <f>IF('Example Originals'!F166="","",'Example Originals'!F166)</f>
        <v/>
      </c>
      <c r="G166" s="8" t="str">
        <f>IF('Example Originals'!G166="","",'Example Originals'!G166)</f>
        <v/>
      </c>
      <c r="H166" s="5"/>
      <c r="I166" s="5"/>
      <c r="J166" s="5"/>
      <c r="K166" s="5"/>
      <c r="L166" s="10">
        <f>IF(AND(I166="Expense",O166="OK"),-E166,0)</f>
        <v>0</v>
      </c>
      <c r="M166" s="5"/>
      <c r="N166" s="5"/>
      <c r="O166" s="8" t="str">
        <f>IF(AND(COUNTIF(A166:G166,"?*")+COUNT(A166:G166)=0,COUNTA(H166:K166,M166:N166)=0),"",IF(AND(A166&lt;&gt;"",ISNUMBER(B166),C166&lt;&gt;"",D166&lt;&gt;"",ISNUMBER(E166),F166&lt;&gt;"",G166&lt;&gt;"",OR(H166="Office",H166="Software",H166="Travel",H166="Other"),OR(I166="Expense",I166="Transfer",I166="Reimbursement",I166="Exclude"),K166="Reviewed",M166&lt;&gt;"",COUNTIF(A$6:A$205,A166)=1,IF(I166="Reimbursement",AND(J166&lt;&gt;"",J166&lt;&gt;A166,COUNTIFS(A$6:A$205,J166,I$6:I$205,"Expense",K$6:K$205,"Reviewed")=1),TRUE),IF(I166="Exclude",N166&lt;&gt;"",TRUE)),"OK","CHECK"))</f>
        <v/>
      </c>
    </row>
    <row r="167" spans="1:15" x14ac:dyDescent="0.25">
      <c r="A167" s="8" t="str">
        <f>IF('Example Originals'!A167="","",'Example Originals'!A167)</f>
        <v/>
      </c>
      <c r="B167" s="9" t="str">
        <f>IF('Example Originals'!B167="","",'Example Originals'!B167)</f>
        <v/>
      </c>
      <c r="C167" s="8" t="str">
        <f>IF('Example Originals'!C167="","",'Example Originals'!C167)</f>
        <v/>
      </c>
      <c r="D167" s="8" t="str">
        <f>IF('Example Originals'!D167="","",'Example Originals'!D167)</f>
        <v/>
      </c>
      <c r="E167" s="10" t="str">
        <f>IF('Example Originals'!E167="","",'Example Originals'!E167)</f>
        <v/>
      </c>
      <c r="F167" s="8" t="str">
        <f>IF('Example Originals'!F167="","",'Example Originals'!F167)</f>
        <v/>
      </c>
      <c r="G167" s="8" t="str">
        <f>IF('Example Originals'!G167="","",'Example Originals'!G167)</f>
        <v/>
      </c>
      <c r="H167" s="5"/>
      <c r="I167" s="5"/>
      <c r="J167" s="5"/>
      <c r="K167" s="5"/>
      <c r="L167" s="10">
        <f>IF(AND(I167="Expense",O167="OK"),-E167,0)</f>
        <v>0</v>
      </c>
      <c r="M167" s="5"/>
      <c r="N167" s="5"/>
      <c r="O167" s="8" t="str">
        <f>IF(AND(COUNTIF(A167:G167,"?*")+COUNT(A167:G167)=0,COUNTA(H167:K167,M167:N167)=0),"",IF(AND(A167&lt;&gt;"",ISNUMBER(B167),C167&lt;&gt;"",D167&lt;&gt;"",ISNUMBER(E167),F167&lt;&gt;"",G167&lt;&gt;"",OR(H167="Office",H167="Software",H167="Travel",H167="Other"),OR(I167="Expense",I167="Transfer",I167="Reimbursement",I167="Exclude"),K167="Reviewed",M167&lt;&gt;"",COUNTIF(A$6:A$205,A167)=1,IF(I167="Reimbursement",AND(J167&lt;&gt;"",J167&lt;&gt;A167,COUNTIFS(A$6:A$205,J167,I$6:I$205,"Expense",K$6:K$205,"Reviewed")=1),TRUE),IF(I167="Exclude",N167&lt;&gt;"",TRUE)),"OK","CHECK"))</f>
        <v/>
      </c>
    </row>
    <row r="168" spans="1:15" x14ac:dyDescent="0.25">
      <c r="A168" s="8" t="str">
        <f>IF('Example Originals'!A168="","",'Example Originals'!A168)</f>
        <v/>
      </c>
      <c r="B168" s="9" t="str">
        <f>IF('Example Originals'!B168="","",'Example Originals'!B168)</f>
        <v/>
      </c>
      <c r="C168" s="8" t="str">
        <f>IF('Example Originals'!C168="","",'Example Originals'!C168)</f>
        <v/>
      </c>
      <c r="D168" s="8" t="str">
        <f>IF('Example Originals'!D168="","",'Example Originals'!D168)</f>
        <v/>
      </c>
      <c r="E168" s="10" t="str">
        <f>IF('Example Originals'!E168="","",'Example Originals'!E168)</f>
        <v/>
      </c>
      <c r="F168" s="8" t="str">
        <f>IF('Example Originals'!F168="","",'Example Originals'!F168)</f>
        <v/>
      </c>
      <c r="G168" s="8" t="str">
        <f>IF('Example Originals'!G168="","",'Example Originals'!G168)</f>
        <v/>
      </c>
      <c r="H168" s="5"/>
      <c r="I168" s="5"/>
      <c r="J168" s="5"/>
      <c r="K168" s="5"/>
      <c r="L168" s="10">
        <f>IF(AND(I168="Expense",O168="OK"),-E168,0)</f>
        <v>0</v>
      </c>
      <c r="M168" s="5"/>
      <c r="N168" s="5"/>
      <c r="O168" s="8" t="str">
        <f>IF(AND(COUNTIF(A168:G168,"?*")+COUNT(A168:G168)=0,COUNTA(H168:K168,M168:N168)=0),"",IF(AND(A168&lt;&gt;"",ISNUMBER(B168),C168&lt;&gt;"",D168&lt;&gt;"",ISNUMBER(E168),F168&lt;&gt;"",G168&lt;&gt;"",OR(H168="Office",H168="Software",H168="Travel",H168="Other"),OR(I168="Expense",I168="Transfer",I168="Reimbursement",I168="Exclude"),K168="Reviewed",M168&lt;&gt;"",COUNTIF(A$6:A$205,A168)=1,IF(I168="Reimbursement",AND(J168&lt;&gt;"",J168&lt;&gt;A168,COUNTIFS(A$6:A$205,J168,I$6:I$205,"Expense",K$6:K$205,"Reviewed")=1),TRUE),IF(I168="Exclude",N168&lt;&gt;"",TRUE)),"OK","CHECK"))</f>
        <v/>
      </c>
    </row>
    <row r="169" spans="1:15" x14ac:dyDescent="0.25">
      <c r="A169" s="8" t="str">
        <f>IF('Example Originals'!A169="","",'Example Originals'!A169)</f>
        <v/>
      </c>
      <c r="B169" s="9" t="str">
        <f>IF('Example Originals'!B169="","",'Example Originals'!B169)</f>
        <v/>
      </c>
      <c r="C169" s="8" t="str">
        <f>IF('Example Originals'!C169="","",'Example Originals'!C169)</f>
        <v/>
      </c>
      <c r="D169" s="8" t="str">
        <f>IF('Example Originals'!D169="","",'Example Originals'!D169)</f>
        <v/>
      </c>
      <c r="E169" s="10" t="str">
        <f>IF('Example Originals'!E169="","",'Example Originals'!E169)</f>
        <v/>
      </c>
      <c r="F169" s="8" t="str">
        <f>IF('Example Originals'!F169="","",'Example Originals'!F169)</f>
        <v/>
      </c>
      <c r="G169" s="8" t="str">
        <f>IF('Example Originals'!G169="","",'Example Originals'!G169)</f>
        <v/>
      </c>
      <c r="H169" s="5"/>
      <c r="I169" s="5"/>
      <c r="J169" s="5"/>
      <c r="K169" s="5"/>
      <c r="L169" s="10">
        <f>IF(AND(I169="Expense",O169="OK"),-E169,0)</f>
        <v>0</v>
      </c>
      <c r="M169" s="5"/>
      <c r="N169" s="5"/>
      <c r="O169" s="8" t="str">
        <f>IF(AND(COUNTIF(A169:G169,"?*")+COUNT(A169:G169)=0,COUNTA(H169:K169,M169:N169)=0),"",IF(AND(A169&lt;&gt;"",ISNUMBER(B169),C169&lt;&gt;"",D169&lt;&gt;"",ISNUMBER(E169),F169&lt;&gt;"",G169&lt;&gt;"",OR(H169="Office",H169="Software",H169="Travel",H169="Other"),OR(I169="Expense",I169="Transfer",I169="Reimbursement",I169="Exclude"),K169="Reviewed",M169&lt;&gt;"",COUNTIF(A$6:A$205,A169)=1,IF(I169="Reimbursement",AND(J169&lt;&gt;"",J169&lt;&gt;A169,COUNTIFS(A$6:A$205,J169,I$6:I$205,"Expense",K$6:K$205,"Reviewed")=1),TRUE),IF(I169="Exclude",N169&lt;&gt;"",TRUE)),"OK","CHECK"))</f>
        <v/>
      </c>
    </row>
    <row r="170" spans="1:15" x14ac:dyDescent="0.25">
      <c r="A170" s="8" t="str">
        <f>IF('Example Originals'!A170="","",'Example Originals'!A170)</f>
        <v/>
      </c>
      <c r="B170" s="9" t="str">
        <f>IF('Example Originals'!B170="","",'Example Originals'!B170)</f>
        <v/>
      </c>
      <c r="C170" s="8" t="str">
        <f>IF('Example Originals'!C170="","",'Example Originals'!C170)</f>
        <v/>
      </c>
      <c r="D170" s="8" t="str">
        <f>IF('Example Originals'!D170="","",'Example Originals'!D170)</f>
        <v/>
      </c>
      <c r="E170" s="10" t="str">
        <f>IF('Example Originals'!E170="","",'Example Originals'!E170)</f>
        <v/>
      </c>
      <c r="F170" s="8" t="str">
        <f>IF('Example Originals'!F170="","",'Example Originals'!F170)</f>
        <v/>
      </c>
      <c r="G170" s="8" t="str">
        <f>IF('Example Originals'!G170="","",'Example Originals'!G170)</f>
        <v/>
      </c>
      <c r="H170" s="5"/>
      <c r="I170" s="5"/>
      <c r="J170" s="5"/>
      <c r="K170" s="5"/>
      <c r="L170" s="10">
        <f>IF(AND(I170="Expense",O170="OK"),-E170,0)</f>
        <v>0</v>
      </c>
      <c r="M170" s="5"/>
      <c r="N170" s="5"/>
      <c r="O170" s="8" t="str">
        <f>IF(AND(COUNTIF(A170:G170,"?*")+COUNT(A170:G170)=0,COUNTA(H170:K170,M170:N170)=0),"",IF(AND(A170&lt;&gt;"",ISNUMBER(B170),C170&lt;&gt;"",D170&lt;&gt;"",ISNUMBER(E170),F170&lt;&gt;"",G170&lt;&gt;"",OR(H170="Office",H170="Software",H170="Travel",H170="Other"),OR(I170="Expense",I170="Transfer",I170="Reimbursement",I170="Exclude"),K170="Reviewed",M170&lt;&gt;"",COUNTIF(A$6:A$205,A170)=1,IF(I170="Reimbursement",AND(J170&lt;&gt;"",J170&lt;&gt;A170,COUNTIFS(A$6:A$205,J170,I$6:I$205,"Expense",K$6:K$205,"Reviewed")=1),TRUE),IF(I170="Exclude",N170&lt;&gt;"",TRUE)),"OK","CHECK"))</f>
        <v/>
      </c>
    </row>
    <row r="171" spans="1:15" x14ac:dyDescent="0.25">
      <c r="A171" s="8" t="str">
        <f>IF('Example Originals'!A171="","",'Example Originals'!A171)</f>
        <v/>
      </c>
      <c r="B171" s="9" t="str">
        <f>IF('Example Originals'!B171="","",'Example Originals'!B171)</f>
        <v/>
      </c>
      <c r="C171" s="8" t="str">
        <f>IF('Example Originals'!C171="","",'Example Originals'!C171)</f>
        <v/>
      </c>
      <c r="D171" s="8" t="str">
        <f>IF('Example Originals'!D171="","",'Example Originals'!D171)</f>
        <v/>
      </c>
      <c r="E171" s="10" t="str">
        <f>IF('Example Originals'!E171="","",'Example Originals'!E171)</f>
        <v/>
      </c>
      <c r="F171" s="8" t="str">
        <f>IF('Example Originals'!F171="","",'Example Originals'!F171)</f>
        <v/>
      </c>
      <c r="G171" s="8" t="str">
        <f>IF('Example Originals'!G171="","",'Example Originals'!G171)</f>
        <v/>
      </c>
      <c r="H171" s="5"/>
      <c r="I171" s="5"/>
      <c r="J171" s="5"/>
      <c r="K171" s="5"/>
      <c r="L171" s="10">
        <f>IF(AND(I171="Expense",O171="OK"),-E171,0)</f>
        <v>0</v>
      </c>
      <c r="M171" s="5"/>
      <c r="N171" s="5"/>
      <c r="O171" s="8" t="str">
        <f>IF(AND(COUNTIF(A171:G171,"?*")+COUNT(A171:G171)=0,COUNTA(H171:K171,M171:N171)=0),"",IF(AND(A171&lt;&gt;"",ISNUMBER(B171),C171&lt;&gt;"",D171&lt;&gt;"",ISNUMBER(E171),F171&lt;&gt;"",G171&lt;&gt;"",OR(H171="Office",H171="Software",H171="Travel",H171="Other"),OR(I171="Expense",I171="Transfer",I171="Reimbursement",I171="Exclude"),K171="Reviewed",M171&lt;&gt;"",COUNTIF(A$6:A$205,A171)=1,IF(I171="Reimbursement",AND(J171&lt;&gt;"",J171&lt;&gt;A171,COUNTIFS(A$6:A$205,J171,I$6:I$205,"Expense",K$6:K$205,"Reviewed")=1),TRUE),IF(I171="Exclude",N171&lt;&gt;"",TRUE)),"OK","CHECK"))</f>
        <v/>
      </c>
    </row>
    <row r="172" spans="1:15" x14ac:dyDescent="0.25">
      <c r="A172" s="8" t="str">
        <f>IF('Example Originals'!A172="","",'Example Originals'!A172)</f>
        <v/>
      </c>
      <c r="B172" s="9" t="str">
        <f>IF('Example Originals'!B172="","",'Example Originals'!B172)</f>
        <v/>
      </c>
      <c r="C172" s="8" t="str">
        <f>IF('Example Originals'!C172="","",'Example Originals'!C172)</f>
        <v/>
      </c>
      <c r="D172" s="8" t="str">
        <f>IF('Example Originals'!D172="","",'Example Originals'!D172)</f>
        <v/>
      </c>
      <c r="E172" s="10" t="str">
        <f>IF('Example Originals'!E172="","",'Example Originals'!E172)</f>
        <v/>
      </c>
      <c r="F172" s="8" t="str">
        <f>IF('Example Originals'!F172="","",'Example Originals'!F172)</f>
        <v/>
      </c>
      <c r="G172" s="8" t="str">
        <f>IF('Example Originals'!G172="","",'Example Originals'!G172)</f>
        <v/>
      </c>
      <c r="H172" s="5"/>
      <c r="I172" s="5"/>
      <c r="J172" s="5"/>
      <c r="K172" s="5"/>
      <c r="L172" s="10">
        <f>IF(AND(I172="Expense",O172="OK"),-E172,0)</f>
        <v>0</v>
      </c>
      <c r="M172" s="5"/>
      <c r="N172" s="5"/>
      <c r="O172" s="8" t="str">
        <f>IF(AND(COUNTIF(A172:G172,"?*")+COUNT(A172:G172)=0,COUNTA(H172:K172,M172:N172)=0),"",IF(AND(A172&lt;&gt;"",ISNUMBER(B172),C172&lt;&gt;"",D172&lt;&gt;"",ISNUMBER(E172),F172&lt;&gt;"",G172&lt;&gt;"",OR(H172="Office",H172="Software",H172="Travel",H172="Other"),OR(I172="Expense",I172="Transfer",I172="Reimbursement",I172="Exclude"),K172="Reviewed",M172&lt;&gt;"",COUNTIF(A$6:A$205,A172)=1,IF(I172="Reimbursement",AND(J172&lt;&gt;"",J172&lt;&gt;A172,COUNTIFS(A$6:A$205,J172,I$6:I$205,"Expense",K$6:K$205,"Reviewed")=1),TRUE),IF(I172="Exclude",N172&lt;&gt;"",TRUE)),"OK","CHECK"))</f>
        <v/>
      </c>
    </row>
    <row r="173" spans="1:15" x14ac:dyDescent="0.25">
      <c r="A173" s="8" t="str">
        <f>IF('Example Originals'!A173="","",'Example Originals'!A173)</f>
        <v/>
      </c>
      <c r="B173" s="9" t="str">
        <f>IF('Example Originals'!B173="","",'Example Originals'!B173)</f>
        <v/>
      </c>
      <c r="C173" s="8" t="str">
        <f>IF('Example Originals'!C173="","",'Example Originals'!C173)</f>
        <v/>
      </c>
      <c r="D173" s="8" t="str">
        <f>IF('Example Originals'!D173="","",'Example Originals'!D173)</f>
        <v/>
      </c>
      <c r="E173" s="10" t="str">
        <f>IF('Example Originals'!E173="","",'Example Originals'!E173)</f>
        <v/>
      </c>
      <c r="F173" s="8" t="str">
        <f>IF('Example Originals'!F173="","",'Example Originals'!F173)</f>
        <v/>
      </c>
      <c r="G173" s="8" t="str">
        <f>IF('Example Originals'!G173="","",'Example Originals'!G173)</f>
        <v/>
      </c>
      <c r="H173" s="5"/>
      <c r="I173" s="5"/>
      <c r="J173" s="5"/>
      <c r="K173" s="5"/>
      <c r="L173" s="10">
        <f>IF(AND(I173="Expense",O173="OK"),-E173,0)</f>
        <v>0</v>
      </c>
      <c r="M173" s="5"/>
      <c r="N173" s="5"/>
      <c r="O173" s="8" t="str">
        <f>IF(AND(COUNTIF(A173:G173,"?*")+COUNT(A173:G173)=0,COUNTA(H173:K173,M173:N173)=0),"",IF(AND(A173&lt;&gt;"",ISNUMBER(B173),C173&lt;&gt;"",D173&lt;&gt;"",ISNUMBER(E173),F173&lt;&gt;"",G173&lt;&gt;"",OR(H173="Office",H173="Software",H173="Travel",H173="Other"),OR(I173="Expense",I173="Transfer",I173="Reimbursement",I173="Exclude"),K173="Reviewed",M173&lt;&gt;"",COUNTIF(A$6:A$205,A173)=1,IF(I173="Reimbursement",AND(J173&lt;&gt;"",J173&lt;&gt;A173,COUNTIFS(A$6:A$205,J173,I$6:I$205,"Expense",K$6:K$205,"Reviewed")=1),TRUE),IF(I173="Exclude",N173&lt;&gt;"",TRUE)),"OK","CHECK"))</f>
        <v/>
      </c>
    </row>
    <row r="174" spans="1:15" x14ac:dyDescent="0.25">
      <c r="A174" s="8" t="str">
        <f>IF('Example Originals'!A174="","",'Example Originals'!A174)</f>
        <v/>
      </c>
      <c r="B174" s="9" t="str">
        <f>IF('Example Originals'!B174="","",'Example Originals'!B174)</f>
        <v/>
      </c>
      <c r="C174" s="8" t="str">
        <f>IF('Example Originals'!C174="","",'Example Originals'!C174)</f>
        <v/>
      </c>
      <c r="D174" s="8" t="str">
        <f>IF('Example Originals'!D174="","",'Example Originals'!D174)</f>
        <v/>
      </c>
      <c r="E174" s="10" t="str">
        <f>IF('Example Originals'!E174="","",'Example Originals'!E174)</f>
        <v/>
      </c>
      <c r="F174" s="8" t="str">
        <f>IF('Example Originals'!F174="","",'Example Originals'!F174)</f>
        <v/>
      </c>
      <c r="G174" s="8" t="str">
        <f>IF('Example Originals'!G174="","",'Example Originals'!G174)</f>
        <v/>
      </c>
      <c r="H174" s="5"/>
      <c r="I174" s="5"/>
      <c r="J174" s="5"/>
      <c r="K174" s="5"/>
      <c r="L174" s="10">
        <f>IF(AND(I174="Expense",O174="OK"),-E174,0)</f>
        <v>0</v>
      </c>
      <c r="M174" s="5"/>
      <c r="N174" s="5"/>
      <c r="O174" s="8" t="str">
        <f>IF(AND(COUNTIF(A174:G174,"?*")+COUNT(A174:G174)=0,COUNTA(H174:K174,M174:N174)=0),"",IF(AND(A174&lt;&gt;"",ISNUMBER(B174),C174&lt;&gt;"",D174&lt;&gt;"",ISNUMBER(E174),F174&lt;&gt;"",G174&lt;&gt;"",OR(H174="Office",H174="Software",H174="Travel",H174="Other"),OR(I174="Expense",I174="Transfer",I174="Reimbursement",I174="Exclude"),K174="Reviewed",M174&lt;&gt;"",COUNTIF(A$6:A$205,A174)=1,IF(I174="Reimbursement",AND(J174&lt;&gt;"",J174&lt;&gt;A174,COUNTIFS(A$6:A$205,J174,I$6:I$205,"Expense",K$6:K$205,"Reviewed")=1),TRUE),IF(I174="Exclude",N174&lt;&gt;"",TRUE)),"OK","CHECK"))</f>
        <v/>
      </c>
    </row>
    <row r="175" spans="1:15" x14ac:dyDescent="0.25">
      <c r="A175" s="8" t="str">
        <f>IF('Example Originals'!A175="","",'Example Originals'!A175)</f>
        <v/>
      </c>
      <c r="B175" s="9" t="str">
        <f>IF('Example Originals'!B175="","",'Example Originals'!B175)</f>
        <v/>
      </c>
      <c r="C175" s="8" t="str">
        <f>IF('Example Originals'!C175="","",'Example Originals'!C175)</f>
        <v/>
      </c>
      <c r="D175" s="8" t="str">
        <f>IF('Example Originals'!D175="","",'Example Originals'!D175)</f>
        <v/>
      </c>
      <c r="E175" s="10" t="str">
        <f>IF('Example Originals'!E175="","",'Example Originals'!E175)</f>
        <v/>
      </c>
      <c r="F175" s="8" t="str">
        <f>IF('Example Originals'!F175="","",'Example Originals'!F175)</f>
        <v/>
      </c>
      <c r="G175" s="8" t="str">
        <f>IF('Example Originals'!G175="","",'Example Originals'!G175)</f>
        <v/>
      </c>
      <c r="H175" s="5"/>
      <c r="I175" s="5"/>
      <c r="J175" s="5"/>
      <c r="K175" s="5"/>
      <c r="L175" s="10">
        <f>IF(AND(I175="Expense",O175="OK"),-E175,0)</f>
        <v>0</v>
      </c>
      <c r="M175" s="5"/>
      <c r="N175" s="5"/>
      <c r="O175" s="8" t="str">
        <f>IF(AND(COUNTIF(A175:G175,"?*")+COUNT(A175:G175)=0,COUNTA(H175:K175,M175:N175)=0),"",IF(AND(A175&lt;&gt;"",ISNUMBER(B175),C175&lt;&gt;"",D175&lt;&gt;"",ISNUMBER(E175),F175&lt;&gt;"",G175&lt;&gt;"",OR(H175="Office",H175="Software",H175="Travel",H175="Other"),OR(I175="Expense",I175="Transfer",I175="Reimbursement",I175="Exclude"),K175="Reviewed",M175&lt;&gt;"",COUNTIF(A$6:A$205,A175)=1,IF(I175="Reimbursement",AND(J175&lt;&gt;"",J175&lt;&gt;A175,COUNTIFS(A$6:A$205,J175,I$6:I$205,"Expense",K$6:K$205,"Reviewed")=1),TRUE),IF(I175="Exclude",N175&lt;&gt;"",TRUE)),"OK","CHECK"))</f>
        <v/>
      </c>
    </row>
    <row r="176" spans="1:15" x14ac:dyDescent="0.25">
      <c r="A176" s="8" t="str">
        <f>IF('Example Originals'!A176="","",'Example Originals'!A176)</f>
        <v/>
      </c>
      <c r="B176" s="9" t="str">
        <f>IF('Example Originals'!B176="","",'Example Originals'!B176)</f>
        <v/>
      </c>
      <c r="C176" s="8" t="str">
        <f>IF('Example Originals'!C176="","",'Example Originals'!C176)</f>
        <v/>
      </c>
      <c r="D176" s="8" t="str">
        <f>IF('Example Originals'!D176="","",'Example Originals'!D176)</f>
        <v/>
      </c>
      <c r="E176" s="10" t="str">
        <f>IF('Example Originals'!E176="","",'Example Originals'!E176)</f>
        <v/>
      </c>
      <c r="F176" s="8" t="str">
        <f>IF('Example Originals'!F176="","",'Example Originals'!F176)</f>
        <v/>
      </c>
      <c r="G176" s="8" t="str">
        <f>IF('Example Originals'!G176="","",'Example Originals'!G176)</f>
        <v/>
      </c>
      <c r="H176" s="5"/>
      <c r="I176" s="5"/>
      <c r="J176" s="5"/>
      <c r="K176" s="5"/>
      <c r="L176" s="10">
        <f>IF(AND(I176="Expense",O176="OK"),-E176,0)</f>
        <v>0</v>
      </c>
      <c r="M176" s="5"/>
      <c r="N176" s="5"/>
      <c r="O176" s="8" t="str">
        <f>IF(AND(COUNTIF(A176:G176,"?*")+COUNT(A176:G176)=0,COUNTA(H176:K176,M176:N176)=0),"",IF(AND(A176&lt;&gt;"",ISNUMBER(B176),C176&lt;&gt;"",D176&lt;&gt;"",ISNUMBER(E176),F176&lt;&gt;"",G176&lt;&gt;"",OR(H176="Office",H176="Software",H176="Travel",H176="Other"),OR(I176="Expense",I176="Transfer",I176="Reimbursement",I176="Exclude"),K176="Reviewed",M176&lt;&gt;"",COUNTIF(A$6:A$205,A176)=1,IF(I176="Reimbursement",AND(J176&lt;&gt;"",J176&lt;&gt;A176,COUNTIFS(A$6:A$205,J176,I$6:I$205,"Expense",K$6:K$205,"Reviewed")=1),TRUE),IF(I176="Exclude",N176&lt;&gt;"",TRUE)),"OK","CHECK"))</f>
        <v/>
      </c>
    </row>
    <row r="177" spans="1:15" x14ac:dyDescent="0.25">
      <c r="A177" s="8" t="str">
        <f>IF('Example Originals'!A177="","",'Example Originals'!A177)</f>
        <v/>
      </c>
      <c r="B177" s="9" t="str">
        <f>IF('Example Originals'!B177="","",'Example Originals'!B177)</f>
        <v/>
      </c>
      <c r="C177" s="8" t="str">
        <f>IF('Example Originals'!C177="","",'Example Originals'!C177)</f>
        <v/>
      </c>
      <c r="D177" s="8" t="str">
        <f>IF('Example Originals'!D177="","",'Example Originals'!D177)</f>
        <v/>
      </c>
      <c r="E177" s="10" t="str">
        <f>IF('Example Originals'!E177="","",'Example Originals'!E177)</f>
        <v/>
      </c>
      <c r="F177" s="8" t="str">
        <f>IF('Example Originals'!F177="","",'Example Originals'!F177)</f>
        <v/>
      </c>
      <c r="G177" s="8" t="str">
        <f>IF('Example Originals'!G177="","",'Example Originals'!G177)</f>
        <v/>
      </c>
      <c r="H177" s="5"/>
      <c r="I177" s="5"/>
      <c r="J177" s="5"/>
      <c r="K177" s="5"/>
      <c r="L177" s="10">
        <f>IF(AND(I177="Expense",O177="OK"),-E177,0)</f>
        <v>0</v>
      </c>
      <c r="M177" s="5"/>
      <c r="N177" s="5"/>
      <c r="O177" s="8" t="str">
        <f>IF(AND(COUNTIF(A177:G177,"?*")+COUNT(A177:G177)=0,COUNTA(H177:K177,M177:N177)=0),"",IF(AND(A177&lt;&gt;"",ISNUMBER(B177),C177&lt;&gt;"",D177&lt;&gt;"",ISNUMBER(E177),F177&lt;&gt;"",G177&lt;&gt;"",OR(H177="Office",H177="Software",H177="Travel",H177="Other"),OR(I177="Expense",I177="Transfer",I177="Reimbursement",I177="Exclude"),K177="Reviewed",M177&lt;&gt;"",COUNTIF(A$6:A$205,A177)=1,IF(I177="Reimbursement",AND(J177&lt;&gt;"",J177&lt;&gt;A177,COUNTIFS(A$6:A$205,J177,I$6:I$205,"Expense",K$6:K$205,"Reviewed")=1),TRUE),IF(I177="Exclude",N177&lt;&gt;"",TRUE)),"OK","CHECK"))</f>
        <v/>
      </c>
    </row>
    <row r="178" spans="1:15" x14ac:dyDescent="0.25">
      <c r="A178" s="8" t="str">
        <f>IF('Example Originals'!A178="","",'Example Originals'!A178)</f>
        <v/>
      </c>
      <c r="B178" s="9" t="str">
        <f>IF('Example Originals'!B178="","",'Example Originals'!B178)</f>
        <v/>
      </c>
      <c r="C178" s="8" t="str">
        <f>IF('Example Originals'!C178="","",'Example Originals'!C178)</f>
        <v/>
      </c>
      <c r="D178" s="8" t="str">
        <f>IF('Example Originals'!D178="","",'Example Originals'!D178)</f>
        <v/>
      </c>
      <c r="E178" s="10" t="str">
        <f>IF('Example Originals'!E178="","",'Example Originals'!E178)</f>
        <v/>
      </c>
      <c r="F178" s="8" t="str">
        <f>IF('Example Originals'!F178="","",'Example Originals'!F178)</f>
        <v/>
      </c>
      <c r="G178" s="8" t="str">
        <f>IF('Example Originals'!G178="","",'Example Originals'!G178)</f>
        <v/>
      </c>
      <c r="H178" s="5"/>
      <c r="I178" s="5"/>
      <c r="J178" s="5"/>
      <c r="K178" s="5"/>
      <c r="L178" s="10">
        <f>IF(AND(I178="Expense",O178="OK"),-E178,0)</f>
        <v>0</v>
      </c>
      <c r="M178" s="5"/>
      <c r="N178" s="5"/>
      <c r="O178" s="8" t="str">
        <f>IF(AND(COUNTIF(A178:G178,"?*")+COUNT(A178:G178)=0,COUNTA(H178:K178,M178:N178)=0),"",IF(AND(A178&lt;&gt;"",ISNUMBER(B178),C178&lt;&gt;"",D178&lt;&gt;"",ISNUMBER(E178),F178&lt;&gt;"",G178&lt;&gt;"",OR(H178="Office",H178="Software",H178="Travel",H178="Other"),OR(I178="Expense",I178="Transfer",I178="Reimbursement",I178="Exclude"),K178="Reviewed",M178&lt;&gt;"",COUNTIF(A$6:A$205,A178)=1,IF(I178="Reimbursement",AND(J178&lt;&gt;"",J178&lt;&gt;A178,COUNTIFS(A$6:A$205,J178,I$6:I$205,"Expense",K$6:K$205,"Reviewed")=1),TRUE),IF(I178="Exclude",N178&lt;&gt;"",TRUE)),"OK","CHECK"))</f>
        <v/>
      </c>
    </row>
    <row r="179" spans="1:15" x14ac:dyDescent="0.25">
      <c r="A179" s="8" t="str">
        <f>IF('Example Originals'!A179="","",'Example Originals'!A179)</f>
        <v/>
      </c>
      <c r="B179" s="9" t="str">
        <f>IF('Example Originals'!B179="","",'Example Originals'!B179)</f>
        <v/>
      </c>
      <c r="C179" s="8" t="str">
        <f>IF('Example Originals'!C179="","",'Example Originals'!C179)</f>
        <v/>
      </c>
      <c r="D179" s="8" t="str">
        <f>IF('Example Originals'!D179="","",'Example Originals'!D179)</f>
        <v/>
      </c>
      <c r="E179" s="10" t="str">
        <f>IF('Example Originals'!E179="","",'Example Originals'!E179)</f>
        <v/>
      </c>
      <c r="F179" s="8" t="str">
        <f>IF('Example Originals'!F179="","",'Example Originals'!F179)</f>
        <v/>
      </c>
      <c r="G179" s="8" t="str">
        <f>IF('Example Originals'!G179="","",'Example Originals'!G179)</f>
        <v/>
      </c>
      <c r="H179" s="5"/>
      <c r="I179" s="5"/>
      <c r="J179" s="5"/>
      <c r="K179" s="5"/>
      <c r="L179" s="10">
        <f>IF(AND(I179="Expense",O179="OK"),-E179,0)</f>
        <v>0</v>
      </c>
      <c r="M179" s="5"/>
      <c r="N179" s="5"/>
      <c r="O179" s="8" t="str">
        <f>IF(AND(COUNTIF(A179:G179,"?*")+COUNT(A179:G179)=0,COUNTA(H179:K179,M179:N179)=0),"",IF(AND(A179&lt;&gt;"",ISNUMBER(B179),C179&lt;&gt;"",D179&lt;&gt;"",ISNUMBER(E179),F179&lt;&gt;"",G179&lt;&gt;"",OR(H179="Office",H179="Software",H179="Travel",H179="Other"),OR(I179="Expense",I179="Transfer",I179="Reimbursement",I179="Exclude"),K179="Reviewed",M179&lt;&gt;"",COUNTIF(A$6:A$205,A179)=1,IF(I179="Reimbursement",AND(J179&lt;&gt;"",J179&lt;&gt;A179,COUNTIFS(A$6:A$205,J179,I$6:I$205,"Expense",K$6:K$205,"Reviewed")=1),TRUE),IF(I179="Exclude",N179&lt;&gt;"",TRUE)),"OK","CHECK"))</f>
        <v/>
      </c>
    </row>
    <row r="180" spans="1:15" x14ac:dyDescent="0.25">
      <c r="A180" s="8" t="str">
        <f>IF('Example Originals'!A180="","",'Example Originals'!A180)</f>
        <v/>
      </c>
      <c r="B180" s="9" t="str">
        <f>IF('Example Originals'!B180="","",'Example Originals'!B180)</f>
        <v/>
      </c>
      <c r="C180" s="8" t="str">
        <f>IF('Example Originals'!C180="","",'Example Originals'!C180)</f>
        <v/>
      </c>
      <c r="D180" s="8" t="str">
        <f>IF('Example Originals'!D180="","",'Example Originals'!D180)</f>
        <v/>
      </c>
      <c r="E180" s="10" t="str">
        <f>IF('Example Originals'!E180="","",'Example Originals'!E180)</f>
        <v/>
      </c>
      <c r="F180" s="8" t="str">
        <f>IF('Example Originals'!F180="","",'Example Originals'!F180)</f>
        <v/>
      </c>
      <c r="G180" s="8" t="str">
        <f>IF('Example Originals'!G180="","",'Example Originals'!G180)</f>
        <v/>
      </c>
      <c r="H180" s="5"/>
      <c r="I180" s="5"/>
      <c r="J180" s="5"/>
      <c r="K180" s="5"/>
      <c r="L180" s="10">
        <f>IF(AND(I180="Expense",O180="OK"),-E180,0)</f>
        <v>0</v>
      </c>
      <c r="M180" s="5"/>
      <c r="N180" s="5"/>
      <c r="O180" s="8" t="str">
        <f>IF(AND(COUNTIF(A180:G180,"?*")+COUNT(A180:G180)=0,COUNTA(H180:K180,M180:N180)=0),"",IF(AND(A180&lt;&gt;"",ISNUMBER(B180),C180&lt;&gt;"",D180&lt;&gt;"",ISNUMBER(E180),F180&lt;&gt;"",G180&lt;&gt;"",OR(H180="Office",H180="Software",H180="Travel",H180="Other"),OR(I180="Expense",I180="Transfer",I180="Reimbursement",I180="Exclude"),K180="Reviewed",M180&lt;&gt;"",COUNTIF(A$6:A$205,A180)=1,IF(I180="Reimbursement",AND(J180&lt;&gt;"",J180&lt;&gt;A180,COUNTIFS(A$6:A$205,J180,I$6:I$205,"Expense",K$6:K$205,"Reviewed")=1),TRUE),IF(I180="Exclude",N180&lt;&gt;"",TRUE)),"OK","CHECK"))</f>
        <v/>
      </c>
    </row>
    <row r="181" spans="1:15" x14ac:dyDescent="0.25">
      <c r="A181" s="8" t="str">
        <f>IF('Example Originals'!A181="","",'Example Originals'!A181)</f>
        <v/>
      </c>
      <c r="B181" s="9" t="str">
        <f>IF('Example Originals'!B181="","",'Example Originals'!B181)</f>
        <v/>
      </c>
      <c r="C181" s="8" t="str">
        <f>IF('Example Originals'!C181="","",'Example Originals'!C181)</f>
        <v/>
      </c>
      <c r="D181" s="8" t="str">
        <f>IF('Example Originals'!D181="","",'Example Originals'!D181)</f>
        <v/>
      </c>
      <c r="E181" s="10" t="str">
        <f>IF('Example Originals'!E181="","",'Example Originals'!E181)</f>
        <v/>
      </c>
      <c r="F181" s="8" t="str">
        <f>IF('Example Originals'!F181="","",'Example Originals'!F181)</f>
        <v/>
      </c>
      <c r="G181" s="8" t="str">
        <f>IF('Example Originals'!G181="","",'Example Originals'!G181)</f>
        <v/>
      </c>
      <c r="H181" s="5"/>
      <c r="I181" s="5"/>
      <c r="J181" s="5"/>
      <c r="K181" s="5"/>
      <c r="L181" s="10">
        <f>IF(AND(I181="Expense",O181="OK"),-E181,0)</f>
        <v>0</v>
      </c>
      <c r="M181" s="5"/>
      <c r="N181" s="5"/>
      <c r="O181" s="8" t="str">
        <f>IF(AND(COUNTIF(A181:G181,"?*")+COUNT(A181:G181)=0,COUNTA(H181:K181,M181:N181)=0),"",IF(AND(A181&lt;&gt;"",ISNUMBER(B181),C181&lt;&gt;"",D181&lt;&gt;"",ISNUMBER(E181),F181&lt;&gt;"",G181&lt;&gt;"",OR(H181="Office",H181="Software",H181="Travel",H181="Other"),OR(I181="Expense",I181="Transfer",I181="Reimbursement",I181="Exclude"),K181="Reviewed",M181&lt;&gt;"",COUNTIF(A$6:A$205,A181)=1,IF(I181="Reimbursement",AND(J181&lt;&gt;"",J181&lt;&gt;A181,COUNTIFS(A$6:A$205,J181,I$6:I$205,"Expense",K$6:K$205,"Reviewed")=1),TRUE),IF(I181="Exclude",N181&lt;&gt;"",TRUE)),"OK","CHECK"))</f>
        <v/>
      </c>
    </row>
    <row r="182" spans="1:15" x14ac:dyDescent="0.25">
      <c r="A182" s="8" t="str">
        <f>IF('Example Originals'!A182="","",'Example Originals'!A182)</f>
        <v/>
      </c>
      <c r="B182" s="9" t="str">
        <f>IF('Example Originals'!B182="","",'Example Originals'!B182)</f>
        <v/>
      </c>
      <c r="C182" s="8" t="str">
        <f>IF('Example Originals'!C182="","",'Example Originals'!C182)</f>
        <v/>
      </c>
      <c r="D182" s="8" t="str">
        <f>IF('Example Originals'!D182="","",'Example Originals'!D182)</f>
        <v/>
      </c>
      <c r="E182" s="10" t="str">
        <f>IF('Example Originals'!E182="","",'Example Originals'!E182)</f>
        <v/>
      </c>
      <c r="F182" s="8" t="str">
        <f>IF('Example Originals'!F182="","",'Example Originals'!F182)</f>
        <v/>
      </c>
      <c r="G182" s="8" t="str">
        <f>IF('Example Originals'!G182="","",'Example Originals'!G182)</f>
        <v/>
      </c>
      <c r="H182" s="5"/>
      <c r="I182" s="5"/>
      <c r="J182" s="5"/>
      <c r="K182" s="5"/>
      <c r="L182" s="10">
        <f>IF(AND(I182="Expense",O182="OK"),-E182,0)</f>
        <v>0</v>
      </c>
      <c r="M182" s="5"/>
      <c r="N182" s="5"/>
      <c r="O182" s="8" t="str">
        <f>IF(AND(COUNTIF(A182:G182,"?*")+COUNT(A182:G182)=0,COUNTA(H182:K182,M182:N182)=0),"",IF(AND(A182&lt;&gt;"",ISNUMBER(B182),C182&lt;&gt;"",D182&lt;&gt;"",ISNUMBER(E182),F182&lt;&gt;"",G182&lt;&gt;"",OR(H182="Office",H182="Software",H182="Travel",H182="Other"),OR(I182="Expense",I182="Transfer",I182="Reimbursement",I182="Exclude"),K182="Reviewed",M182&lt;&gt;"",COUNTIF(A$6:A$205,A182)=1,IF(I182="Reimbursement",AND(J182&lt;&gt;"",J182&lt;&gt;A182,COUNTIFS(A$6:A$205,J182,I$6:I$205,"Expense",K$6:K$205,"Reviewed")=1),TRUE),IF(I182="Exclude",N182&lt;&gt;"",TRUE)),"OK","CHECK"))</f>
        <v/>
      </c>
    </row>
    <row r="183" spans="1:15" x14ac:dyDescent="0.25">
      <c r="A183" s="8" t="str">
        <f>IF('Example Originals'!A183="","",'Example Originals'!A183)</f>
        <v/>
      </c>
      <c r="B183" s="9" t="str">
        <f>IF('Example Originals'!B183="","",'Example Originals'!B183)</f>
        <v/>
      </c>
      <c r="C183" s="8" t="str">
        <f>IF('Example Originals'!C183="","",'Example Originals'!C183)</f>
        <v/>
      </c>
      <c r="D183" s="8" t="str">
        <f>IF('Example Originals'!D183="","",'Example Originals'!D183)</f>
        <v/>
      </c>
      <c r="E183" s="10" t="str">
        <f>IF('Example Originals'!E183="","",'Example Originals'!E183)</f>
        <v/>
      </c>
      <c r="F183" s="8" t="str">
        <f>IF('Example Originals'!F183="","",'Example Originals'!F183)</f>
        <v/>
      </c>
      <c r="G183" s="8" t="str">
        <f>IF('Example Originals'!G183="","",'Example Originals'!G183)</f>
        <v/>
      </c>
      <c r="H183" s="5"/>
      <c r="I183" s="5"/>
      <c r="J183" s="5"/>
      <c r="K183" s="5"/>
      <c r="L183" s="10">
        <f>IF(AND(I183="Expense",O183="OK"),-E183,0)</f>
        <v>0</v>
      </c>
      <c r="M183" s="5"/>
      <c r="N183" s="5"/>
      <c r="O183" s="8" t="str">
        <f>IF(AND(COUNTIF(A183:G183,"?*")+COUNT(A183:G183)=0,COUNTA(H183:K183,M183:N183)=0),"",IF(AND(A183&lt;&gt;"",ISNUMBER(B183),C183&lt;&gt;"",D183&lt;&gt;"",ISNUMBER(E183),F183&lt;&gt;"",G183&lt;&gt;"",OR(H183="Office",H183="Software",H183="Travel",H183="Other"),OR(I183="Expense",I183="Transfer",I183="Reimbursement",I183="Exclude"),K183="Reviewed",M183&lt;&gt;"",COUNTIF(A$6:A$205,A183)=1,IF(I183="Reimbursement",AND(J183&lt;&gt;"",J183&lt;&gt;A183,COUNTIFS(A$6:A$205,J183,I$6:I$205,"Expense",K$6:K$205,"Reviewed")=1),TRUE),IF(I183="Exclude",N183&lt;&gt;"",TRUE)),"OK","CHECK"))</f>
        <v/>
      </c>
    </row>
    <row r="184" spans="1:15" x14ac:dyDescent="0.25">
      <c r="A184" s="8" t="str">
        <f>IF('Example Originals'!A184="","",'Example Originals'!A184)</f>
        <v/>
      </c>
      <c r="B184" s="9" t="str">
        <f>IF('Example Originals'!B184="","",'Example Originals'!B184)</f>
        <v/>
      </c>
      <c r="C184" s="8" t="str">
        <f>IF('Example Originals'!C184="","",'Example Originals'!C184)</f>
        <v/>
      </c>
      <c r="D184" s="8" t="str">
        <f>IF('Example Originals'!D184="","",'Example Originals'!D184)</f>
        <v/>
      </c>
      <c r="E184" s="10" t="str">
        <f>IF('Example Originals'!E184="","",'Example Originals'!E184)</f>
        <v/>
      </c>
      <c r="F184" s="8" t="str">
        <f>IF('Example Originals'!F184="","",'Example Originals'!F184)</f>
        <v/>
      </c>
      <c r="G184" s="8" t="str">
        <f>IF('Example Originals'!G184="","",'Example Originals'!G184)</f>
        <v/>
      </c>
      <c r="H184" s="5"/>
      <c r="I184" s="5"/>
      <c r="J184" s="5"/>
      <c r="K184" s="5"/>
      <c r="L184" s="10">
        <f>IF(AND(I184="Expense",O184="OK"),-E184,0)</f>
        <v>0</v>
      </c>
      <c r="M184" s="5"/>
      <c r="N184" s="5"/>
      <c r="O184" s="8" t="str">
        <f>IF(AND(COUNTIF(A184:G184,"?*")+COUNT(A184:G184)=0,COUNTA(H184:K184,M184:N184)=0),"",IF(AND(A184&lt;&gt;"",ISNUMBER(B184),C184&lt;&gt;"",D184&lt;&gt;"",ISNUMBER(E184),F184&lt;&gt;"",G184&lt;&gt;"",OR(H184="Office",H184="Software",H184="Travel",H184="Other"),OR(I184="Expense",I184="Transfer",I184="Reimbursement",I184="Exclude"),K184="Reviewed",M184&lt;&gt;"",COUNTIF(A$6:A$205,A184)=1,IF(I184="Reimbursement",AND(J184&lt;&gt;"",J184&lt;&gt;A184,COUNTIFS(A$6:A$205,J184,I$6:I$205,"Expense",K$6:K$205,"Reviewed")=1),TRUE),IF(I184="Exclude",N184&lt;&gt;"",TRUE)),"OK","CHECK"))</f>
        <v/>
      </c>
    </row>
    <row r="185" spans="1:15" x14ac:dyDescent="0.25">
      <c r="A185" s="8" t="str">
        <f>IF('Example Originals'!A185="","",'Example Originals'!A185)</f>
        <v/>
      </c>
      <c r="B185" s="9" t="str">
        <f>IF('Example Originals'!B185="","",'Example Originals'!B185)</f>
        <v/>
      </c>
      <c r="C185" s="8" t="str">
        <f>IF('Example Originals'!C185="","",'Example Originals'!C185)</f>
        <v/>
      </c>
      <c r="D185" s="8" t="str">
        <f>IF('Example Originals'!D185="","",'Example Originals'!D185)</f>
        <v/>
      </c>
      <c r="E185" s="10" t="str">
        <f>IF('Example Originals'!E185="","",'Example Originals'!E185)</f>
        <v/>
      </c>
      <c r="F185" s="8" t="str">
        <f>IF('Example Originals'!F185="","",'Example Originals'!F185)</f>
        <v/>
      </c>
      <c r="G185" s="8" t="str">
        <f>IF('Example Originals'!G185="","",'Example Originals'!G185)</f>
        <v/>
      </c>
      <c r="H185" s="5"/>
      <c r="I185" s="5"/>
      <c r="J185" s="5"/>
      <c r="K185" s="5"/>
      <c r="L185" s="10">
        <f>IF(AND(I185="Expense",O185="OK"),-E185,0)</f>
        <v>0</v>
      </c>
      <c r="M185" s="5"/>
      <c r="N185" s="5"/>
      <c r="O185" s="8" t="str">
        <f>IF(AND(COUNTIF(A185:G185,"?*")+COUNT(A185:G185)=0,COUNTA(H185:K185,M185:N185)=0),"",IF(AND(A185&lt;&gt;"",ISNUMBER(B185),C185&lt;&gt;"",D185&lt;&gt;"",ISNUMBER(E185),F185&lt;&gt;"",G185&lt;&gt;"",OR(H185="Office",H185="Software",H185="Travel",H185="Other"),OR(I185="Expense",I185="Transfer",I185="Reimbursement",I185="Exclude"),K185="Reviewed",M185&lt;&gt;"",COUNTIF(A$6:A$205,A185)=1,IF(I185="Reimbursement",AND(J185&lt;&gt;"",J185&lt;&gt;A185,COUNTIFS(A$6:A$205,J185,I$6:I$205,"Expense",K$6:K$205,"Reviewed")=1),TRUE),IF(I185="Exclude",N185&lt;&gt;"",TRUE)),"OK","CHECK"))</f>
        <v/>
      </c>
    </row>
    <row r="186" spans="1:15" x14ac:dyDescent="0.25">
      <c r="A186" s="8" t="str">
        <f>IF('Example Originals'!A186="","",'Example Originals'!A186)</f>
        <v/>
      </c>
      <c r="B186" s="9" t="str">
        <f>IF('Example Originals'!B186="","",'Example Originals'!B186)</f>
        <v/>
      </c>
      <c r="C186" s="8" t="str">
        <f>IF('Example Originals'!C186="","",'Example Originals'!C186)</f>
        <v/>
      </c>
      <c r="D186" s="8" t="str">
        <f>IF('Example Originals'!D186="","",'Example Originals'!D186)</f>
        <v/>
      </c>
      <c r="E186" s="10" t="str">
        <f>IF('Example Originals'!E186="","",'Example Originals'!E186)</f>
        <v/>
      </c>
      <c r="F186" s="8" t="str">
        <f>IF('Example Originals'!F186="","",'Example Originals'!F186)</f>
        <v/>
      </c>
      <c r="G186" s="8" t="str">
        <f>IF('Example Originals'!G186="","",'Example Originals'!G186)</f>
        <v/>
      </c>
      <c r="H186" s="5"/>
      <c r="I186" s="5"/>
      <c r="J186" s="5"/>
      <c r="K186" s="5"/>
      <c r="L186" s="10">
        <f>IF(AND(I186="Expense",O186="OK"),-E186,0)</f>
        <v>0</v>
      </c>
      <c r="M186" s="5"/>
      <c r="N186" s="5"/>
      <c r="O186" s="8" t="str">
        <f>IF(AND(COUNTIF(A186:G186,"?*")+COUNT(A186:G186)=0,COUNTA(H186:K186,M186:N186)=0),"",IF(AND(A186&lt;&gt;"",ISNUMBER(B186),C186&lt;&gt;"",D186&lt;&gt;"",ISNUMBER(E186),F186&lt;&gt;"",G186&lt;&gt;"",OR(H186="Office",H186="Software",H186="Travel",H186="Other"),OR(I186="Expense",I186="Transfer",I186="Reimbursement",I186="Exclude"),K186="Reviewed",M186&lt;&gt;"",COUNTIF(A$6:A$205,A186)=1,IF(I186="Reimbursement",AND(J186&lt;&gt;"",J186&lt;&gt;A186,COUNTIFS(A$6:A$205,J186,I$6:I$205,"Expense",K$6:K$205,"Reviewed")=1),TRUE),IF(I186="Exclude",N186&lt;&gt;"",TRUE)),"OK","CHECK"))</f>
        <v/>
      </c>
    </row>
    <row r="187" spans="1:15" x14ac:dyDescent="0.25">
      <c r="A187" s="8" t="str">
        <f>IF('Example Originals'!A187="","",'Example Originals'!A187)</f>
        <v/>
      </c>
      <c r="B187" s="9" t="str">
        <f>IF('Example Originals'!B187="","",'Example Originals'!B187)</f>
        <v/>
      </c>
      <c r="C187" s="8" t="str">
        <f>IF('Example Originals'!C187="","",'Example Originals'!C187)</f>
        <v/>
      </c>
      <c r="D187" s="8" t="str">
        <f>IF('Example Originals'!D187="","",'Example Originals'!D187)</f>
        <v/>
      </c>
      <c r="E187" s="10" t="str">
        <f>IF('Example Originals'!E187="","",'Example Originals'!E187)</f>
        <v/>
      </c>
      <c r="F187" s="8" t="str">
        <f>IF('Example Originals'!F187="","",'Example Originals'!F187)</f>
        <v/>
      </c>
      <c r="G187" s="8" t="str">
        <f>IF('Example Originals'!G187="","",'Example Originals'!G187)</f>
        <v/>
      </c>
      <c r="H187" s="5"/>
      <c r="I187" s="5"/>
      <c r="J187" s="5"/>
      <c r="K187" s="5"/>
      <c r="L187" s="10">
        <f>IF(AND(I187="Expense",O187="OK"),-E187,0)</f>
        <v>0</v>
      </c>
      <c r="M187" s="5"/>
      <c r="N187" s="5"/>
      <c r="O187" s="8" t="str">
        <f>IF(AND(COUNTIF(A187:G187,"?*")+COUNT(A187:G187)=0,COUNTA(H187:K187,M187:N187)=0),"",IF(AND(A187&lt;&gt;"",ISNUMBER(B187),C187&lt;&gt;"",D187&lt;&gt;"",ISNUMBER(E187),F187&lt;&gt;"",G187&lt;&gt;"",OR(H187="Office",H187="Software",H187="Travel",H187="Other"),OR(I187="Expense",I187="Transfer",I187="Reimbursement",I187="Exclude"),K187="Reviewed",M187&lt;&gt;"",COUNTIF(A$6:A$205,A187)=1,IF(I187="Reimbursement",AND(J187&lt;&gt;"",J187&lt;&gt;A187,COUNTIFS(A$6:A$205,J187,I$6:I$205,"Expense",K$6:K$205,"Reviewed")=1),TRUE),IF(I187="Exclude",N187&lt;&gt;"",TRUE)),"OK","CHECK"))</f>
        <v/>
      </c>
    </row>
    <row r="188" spans="1:15" x14ac:dyDescent="0.25">
      <c r="A188" s="8" t="str">
        <f>IF('Example Originals'!A188="","",'Example Originals'!A188)</f>
        <v/>
      </c>
      <c r="B188" s="9" t="str">
        <f>IF('Example Originals'!B188="","",'Example Originals'!B188)</f>
        <v/>
      </c>
      <c r="C188" s="8" t="str">
        <f>IF('Example Originals'!C188="","",'Example Originals'!C188)</f>
        <v/>
      </c>
      <c r="D188" s="8" t="str">
        <f>IF('Example Originals'!D188="","",'Example Originals'!D188)</f>
        <v/>
      </c>
      <c r="E188" s="10" t="str">
        <f>IF('Example Originals'!E188="","",'Example Originals'!E188)</f>
        <v/>
      </c>
      <c r="F188" s="8" t="str">
        <f>IF('Example Originals'!F188="","",'Example Originals'!F188)</f>
        <v/>
      </c>
      <c r="G188" s="8" t="str">
        <f>IF('Example Originals'!G188="","",'Example Originals'!G188)</f>
        <v/>
      </c>
      <c r="H188" s="5"/>
      <c r="I188" s="5"/>
      <c r="J188" s="5"/>
      <c r="K188" s="5"/>
      <c r="L188" s="10">
        <f>IF(AND(I188="Expense",O188="OK"),-E188,0)</f>
        <v>0</v>
      </c>
      <c r="M188" s="5"/>
      <c r="N188" s="5"/>
      <c r="O188" s="8" t="str">
        <f>IF(AND(COUNTIF(A188:G188,"?*")+COUNT(A188:G188)=0,COUNTA(H188:K188,M188:N188)=0),"",IF(AND(A188&lt;&gt;"",ISNUMBER(B188),C188&lt;&gt;"",D188&lt;&gt;"",ISNUMBER(E188),F188&lt;&gt;"",G188&lt;&gt;"",OR(H188="Office",H188="Software",H188="Travel",H188="Other"),OR(I188="Expense",I188="Transfer",I188="Reimbursement",I188="Exclude"),K188="Reviewed",M188&lt;&gt;"",COUNTIF(A$6:A$205,A188)=1,IF(I188="Reimbursement",AND(J188&lt;&gt;"",J188&lt;&gt;A188,COUNTIFS(A$6:A$205,J188,I$6:I$205,"Expense",K$6:K$205,"Reviewed")=1),TRUE),IF(I188="Exclude",N188&lt;&gt;"",TRUE)),"OK","CHECK"))</f>
        <v/>
      </c>
    </row>
    <row r="189" spans="1:15" x14ac:dyDescent="0.25">
      <c r="A189" s="8" t="str">
        <f>IF('Example Originals'!A189="","",'Example Originals'!A189)</f>
        <v/>
      </c>
      <c r="B189" s="9" t="str">
        <f>IF('Example Originals'!B189="","",'Example Originals'!B189)</f>
        <v/>
      </c>
      <c r="C189" s="8" t="str">
        <f>IF('Example Originals'!C189="","",'Example Originals'!C189)</f>
        <v/>
      </c>
      <c r="D189" s="8" t="str">
        <f>IF('Example Originals'!D189="","",'Example Originals'!D189)</f>
        <v/>
      </c>
      <c r="E189" s="10" t="str">
        <f>IF('Example Originals'!E189="","",'Example Originals'!E189)</f>
        <v/>
      </c>
      <c r="F189" s="8" t="str">
        <f>IF('Example Originals'!F189="","",'Example Originals'!F189)</f>
        <v/>
      </c>
      <c r="G189" s="8" t="str">
        <f>IF('Example Originals'!G189="","",'Example Originals'!G189)</f>
        <v/>
      </c>
      <c r="H189" s="5"/>
      <c r="I189" s="5"/>
      <c r="J189" s="5"/>
      <c r="K189" s="5"/>
      <c r="L189" s="10">
        <f>IF(AND(I189="Expense",O189="OK"),-E189,0)</f>
        <v>0</v>
      </c>
      <c r="M189" s="5"/>
      <c r="N189" s="5"/>
      <c r="O189" s="8" t="str">
        <f>IF(AND(COUNTIF(A189:G189,"?*")+COUNT(A189:G189)=0,COUNTA(H189:K189,M189:N189)=0),"",IF(AND(A189&lt;&gt;"",ISNUMBER(B189),C189&lt;&gt;"",D189&lt;&gt;"",ISNUMBER(E189),F189&lt;&gt;"",G189&lt;&gt;"",OR(H189="Office",H189="Software",H189="Travel",H189="Other"),OR(I189="Expense",I189="Transfer",I189="Reimbursement",I189="Exclude"),K189="Reviewed",M189&lt;&gt;"",COUNTIF(A$6:A$205,A189)=1,IF(I189="Reimbursement",AND(J189&lt;&gt;"",J189&lt;&gt;A189,COUNTIFS(A$6:A$205,J189,I$6:I$205,"Expense",K$6:K$205,"Reviewed")=1),TRUE),IF(I189="Exclude",N189&lt;&gt;"",TRUE)),"OK","CHECK"))</f>
        <v/>
      </c>
    </row>
    <row r="190" spans="1:15" x14ac:dyDescent="0.25">
      <c r="A190" s="8" t="str">
        <f>IF('Example Originals'!A190="","",'Example Originals'!A190)</f>
        <v/>
      </c>
      <c r="B190" s="9" t="str">
        <f>IF('Example Originals'!B190="","",'Example Originals'!B190)</f>
        <v/>
      </c>
      <c r="C190" s="8" t="str">
        <f>IF('Example Originals'!C190="","",'Example Originals'!C190)</f>
        <v/>
      </c>
      <c r="D190" s="8" t="str">
        <f>IF('Example Originals'!D190="","",'Example Originals'!D190)</f>
        <v/>
      </c>
      <c r="E190" s="10" t="str">
        <f>IF('Example Originals'!E190="","",'Example Originals'!E190)</f>
        <v/>
      </c>
      <c r="F190" s="8" t="str">
        <f>IF('Example Originals'!F190="","",'Example Originals'!F190)</f>
        <v/>
      </c>
      <c r="G190" s="8" t="str">
        <f>IF('Example Originals'!G190="","",'Example Originals'!G190)</f>
        <v/>
      </c>
      <c r="H190" s="5"/>
      <c r="I190" s="5"/>
      <c r="J190" s="5"/>
      <c r="K190" s="5"/>
      <c r="L190" s="10">
        <f>IF(AND(I190="Expense",O190="OK"),-E190,0)</f>
        <v>0</v>
      </c>
      <c r="M190" s="5"/>
      <c r="N190" s="5"/>
      <c r="O190" s="8" t="str">
        <f>IF(AND(COUNTIF(A190:G190,"?*")+COUNT(A190:G190)=0,COUNTA(H190:K190,M190:N190)=0),"",IF(AND(A190&lt;&gt;"",ISNUMBER(B190),C190&lt;&gt;"",D190&lt;&gt;"",ISNUMBER(E190),F190&lt;&gt;"",G190&lt;&gt;"",OR(H190="Office",H190="Software",H190="Travel",H190="Other"),OR(I190="Expense",I190="Transfer",I190="Reimbursement",I190="Exclude"),K190="Reviewed",M190&lt;&gt;"",COUNTIF(A$6:A$205,A190)=1,IF(I190="Reimbursement",AND(J190&lt;&gt;"",J190&lt;&gt;A190,COUNTIFS(A$6:A$205,J190,I$6:I$205,"Expense",K$6:K$205,"Reviewed")=1),TRUE),IF(I190="Exclude",N190&lt;&gt;"",TRUE)),"OK","CHECK"))</f>
        <v/>
      </c>
    </row>
    <row r="191" spans="1:15" x14ac:dyDescent="0.25">
      <c r="A191" s="8" t="str">
        <f>IF('Example Originals'!A191="","",'Example Originals'!A191)</f>
        <v/>
      </c>
      <c r="B191" s="9" t="str">
        <f>IF('Example Originals'!B191="","",'Example Originals'!B191)</f>
        <v/>
      </c>
      <c r="C191" s="8" t="str">
        <f>IF('Example Originals'!C191="","",'Example Originals'!C191)</f>
        <v/>
      </c>
      <c r="D191" s="8" t="str">
        <f>IF('Example Originals'!D191="","",'Example Originals'!D191)</f>
        <v/>
      </c>
      <c r="E191" s="10" t="str">
        <f>IF('Example Originals'!E191="","",'Example Originals'!E191)</f>
        <v/>
      </c>
      <c r="F191" s="8" t="str">
        <f>IF('Example Originals'!F191="","",'Example Originals'!F191)</f>
        <v/>
      </c>
      <c r="G191" s="8" t="str">
        <f>IF('Example Originals'!G191="","",'Example Originals'!G191)</f>
        <v/>
      </c>
      <c r="H191" s="5"/>
      <c r="I191" s="5"/>
      <c r="J191" s="5"/>
      <c r="K191" s="5"/>
      <c r="L191" s="10">
        <f>IF(AND(I191="Expense",O191="OK"),-E191,0)</f>
        <v>0</v>
      </c>
      <c r="M191" s="5"/>
      <c r="N191" s="5"/>
      <c r="O191" s="8" t="str">
        <f>IF(AND(COUNTIF(A191:G191,"?*")+COUNT(A191:G191)=0,COUNTA(H191:K191,M191:N191)=0),"",IF(AND(A191&lt;&gt;"",ISNUMBER(B191),C191&lt;&gt;"",D191&lt;&gt;"",ISNUMBER(E191),F191&lt;&gt;"",G191&lt;&gt;"",OR(H191="Office",H191="Software",H191="Travel",H191="Other"),OR(I191="Expense",I191="Transfer",I191="Reimbursement",I191="Exclude"),K191="Reviewed",M191&lt;&gt;"",COUNTIF(A$6:A$205,A191)=1,IF(I191="Reimbursement",AND(J191&lt;&gt;"",J191&lt;&gt;A191,COUNTIFS(A$6:A$205,J191,I$6:I$205,"Expense",K$6:K$205,"Reviewed")=1),TRUE),IF(I191="Exclude",N191&lt;&gt;"",TRUE)),"OK","CHECK"))</f>
        <v/>
      </c>
    </row>
    <row r="192" spans="1:15" x14ac:dyDescent="0.25">
      <c r="A192" s="8" t="str">
        <f>IF('Example Originals'!A192="","",'Example Originals'!A192)</f>
        <v/>
      </c>
      <c r="B192" s="9" t="str">
        <f>IF('Example Originals'!B192="","",'Example Originals'!B192)</f>
        <v/>
      </c>
      <c r="C192" s="8" t="str">
        <f>IF('Example Originals'!C192="","",'Example Originals'!C192)</f>
        <v/>
      </c>
      <c r="D192" s="8" t="str">
        <f>IF('Example Originals'!D192="","",'Example Originals'!D192)</f>
        <v/>
      </c>
      <c r="E192" s="10" t="str">
        <f>IF('Example Originals'!E192="","",'Example Originals'!E192)</f>
        <v/>
      </c>
      <c r="F192" s="8" t="str">
        <f>IF('Example Originals'!F192="","",'Example Originals'!F192)</f>
        <v/>
      </c>
      <c r="G192" s="8" t="str">
        <f>IF('Example Originals'!G192="","",'Example Originals'!G192)</f>
        <v/>
      </c>
      <c r="H192" s="5"/>
      <c r="I192" s="5"/>
      <c r="J192" s="5"/>
      <c r="K192" s="5"/>
      <c r="L192" s="10">
        <f>IF(AND(I192="Expense",O192="OK"),-E192,0)</f>
        <v>0</v>
      </c>
      <c r="M192" s="5"/>
      <c r="N192" s="5"/>
      <c r="O192" s="8" t="str">
        <f>IF(AND(COUNTIF(A192:G192,"?*")+COUNT(A192:G192)=0,COUNTA(H192:K192,M192:N192)=0),"",IF(AND(A192&lt;&gt;"",ISNUMBER(B192),C192&lt;&gt;"",D192&lt;&gt;"",ISNUMBER(E192),F192&lt;&gt;"",G192&lt;&gt;"",OR(H192="Office",H192="Software",H192="Travel",H192="Other"),OR(I192="Expense",I192="Transfer",I192="Reimbursement",I192="Exclude"),K192="Reviewed",M192&lt;&gt;"",COUNTIF(A$6:A$205,A192)=1,IF(I192="Reimbursement",AND(J192&lt;&gt;"",J192&lt;&gt;A192,COUNTIFS(A$6:A$205,J192,I$6:I$205,"Expense",K$6:K$205,"Reviewed")=1),TRUE),IF(I192="Exclude",N192&lt;&gt;"",TRUE)),"OK","CHECK"))</f>
        <v/>
      </c>
    </row>
    <row r="193" spans="1:15" x14ac:dyDescent="0.25">
      <c r="A193" s="8" t="str">
        <f>IF('Example Originals'!A193="","",'Example Originals'!A193)</f>
        <v/>
      </c>
      <c r="B193" s="9" t="str">
        <f>IF('Example Originals'!B193="","",'Example Originals'!B193)</f>
        <v/>
      </c>
      <c r="C193" s="8" t="str">
        <f>IF('Example Originals'!C193="","",'Example Originals'!C193)</f>
        <v/>
      </c>
      <c r="D193" s="8" t="str">
        <f>IF('Example Originals'!D193="","",'Example Originals'!D193)</f>
        <v/>
      </c>
      <c r="E193" s="10" t="str">
        <f>IF('Example Originals'!E193="","",'Example Originals'!E193)</f>
        <v/>
      </c>
      <c r="F193" s="8" t="str">
        <f>IF('Example Originals'!F193="","",'Example Originals'!F193)</f>
        <v/>
      </c>
      <c r="G193" s="8" t="str">
        <f>IF('Example Originals'!G193="","",'Example Originals'!G193)</f>
        <v/>
      </c>
      <c r="H193" s="5"/>
      <c r="I193" s="5"/>
      <c r="J193" s="5"/>
      <c r="K193" s="5"/>
      <c r="L193" s="10">
        <f>IF(AND(I193="Expense",O193="OK"),-E193,0)</f>
        <v>0</v>
      </c>
      <c r="M193" s="5"/>
      <c r="N193" s="5"/>
      <c r="O193" s="8" t="str">
        <f>IF(AND(COUNTIF(A193:G193,"?*")+COUNT(A193:G193)=0,COUNTA(H193:K193,M193:N193)=0),"",IF(AND(A193&lt;&gt;"",ISNUMBER(B193),C193&lt;&gt;"",D193&lt;&gt;"",ISNUMBER(E193),F193&lt;&gt;"",G193&lt;&gt;"",OR(H193="Office",H193="Software",H193="Travel",H193="Other"),OR(I193="Expense",I193="Transfer",I193="Reimbursement",I193="Exclude"),K193="Reviewed",M193&lt;&gt;"",COUNTIF(A$6:A$205,A193)=1,IF(I193="Reimbursement",AND(J193&lt;&gt;"",J193&lt;&gt;A193,COUNTIFS(A$6:A$205,J193,I$6:I$205,"Expense",K$6:K$205,"Reviewed")=1),TRUE),IF(I193="Exclude",N193&lt;&gt;"",TRUE)),"OK","CHECK"))</f>
        <v/>
      </c>
    </row>
    <row r="194" spans="1:15" x14ac:dyDescent="0.25">
      <c r="A194" s="8" t="str">
        <f>IF('Example Originals'!A194="","",'Example Originals'!A194)</f>
        <v/>
      </c>
      <c r="B194" s="9" t="str">
        <f>IF('Example Originals'!B194="","",'Example Originals'!B194)</f>
        <v/>
      </c>
      <c r="C194" s="8" t="str">
        <f>IF('Example Originals'!C194="","",'Example Originals'!C194)</f>
        <v/>
      </c>
      <c r="D194" s="8" t="str">
        <f>IF('Example Originals'!D194="","",'Example Originals'!D194)</f>
        <v/>
      </c>
      <c r="E194" s="10" t="str">
        <f>IF('Example Originals'!E194="","",'Example Originals'!E194)</f>
        <v/>
      </c>
      <c r="F194" s="8" t="str">
        <f>IF('Example Originals'!F194="","",'Example Originals'!F194)</f>
        <v/>
      </c>
      <c r="G194" s="8" t="str">
        <f>IF('Example Originals'!G194="","",'Example Originals'!G194)</f>
        <v/>
      </c>
      <c r="H194" s="5"/>
      <c r="I194" s="5"/>
      <c r="J194" s="5"/>
      <c r="K194" s="5"/>
      <c r="L194" s="10">
        <f>IF(AND(I194="Expense",O194="OK"),-E194,0)</f>
        <v>0</v>
      </c>
      <c r="M194" s="5"/>
      <c r="N194" s="5"/>
      <c r="O194" s="8" t="str">
        <f>IF(AND(COUNTIF(A194:G194,"?*")+COUNT(A194:G194)=0,COUNTA(H194:K194,M194:N194)=0),"",IF(AND(A194&lt;&gt;"",ISNUMBER(B194),C194&lt;&gt;"",D194&lt;&gt;"",ISNUMBER(E194),F194&lt;&gt;"",G194&lt;&gt;"",OR(H194="Office",H194="Software",H194="Travel",H194="Other"),OR(I194="Expense",I194="Transfer",I194="Reimbursement",I194="Exclude"),K194="Reviewed",M194&lt;&gt;"",COUNTIF(A$6:A$205,A194)=1,IF(I194="Reimbursement",AND(J194&lt;&gt;"",J194&lt;&gt;A194,COUNTIFS(A$6:A$205,J194,I$6:I$205,"Expense",K$6:K$205,"Reviewed")=1),TRUE),IF(I194="Exclude",N194&lt;&gt;"",TRUE)),"OK","CHECK"))</f>
        <v/>
      </c>
    </row>
    <row r="195" spans="1:15" x14ac:dyDescent="0.25">
      <c r="A195" s="8" t="str">
        <f>IF('Example Originals'!A195="","",'Example Originals'!A195)</f>
        <v/>
      </c>
      <c r="B195" s="9" t="str">
        <f>IF('Example Originals'!B195="","",'Example Originals'!B195)</f>
        <v/>
      </c>
      <c r="C195" s="8" t="str">
        <f>IF('Example Originals'!C195="","",'Example Originals'!C195)</f>
        <v/>
      </c>
      <c r="D195" s="8" t="str">
        <f>IF('Example Originals'!D195="","",'Example Originals'!D195)</f>
        <v/>
      </c>
      <c r="E195" s="10" t="str">
        <f>IF('Example Originals'!E195="","",'Example Originals'!E195)</f>
        <v/>
      </c>
      <c r="F195" s="8" t="str">
        <f>IF('Example Originals'!F195="","",'Example Originals'!F195)</f>
        <v/>
      </c>
      <c r="G195" s="8" t="str">
        <f>IF('Example Originals'!G195="","",'Example Originals'!G195)</f>
        <v/>
      </c>
      <c r="H195" s="5"/>
      <c r="I195" s="5"/>
      <c r="J195" s="5"/>
      <c r="K195" s="5"/>
      <c r="L195" s="10">
        <f>IF(AND(I195="Expense",O195="OK"),-E195,0)</f>
        <v>0</v>
      </c>
      <c r="M195" s="5"/>
      <c r="N195" s="5"/>
      <c r="O195" s="8" t="str">
        <f>IF(AND(COUNTIF(A195:G195,"?*")+COUNT(A195:G195)=0,COUNTA(H195:K195,M195:N195)=0),"",IF(AND(A195&lt;&gt;"",ISNUMBER(B195),C195&lt;&gt;"",D195&lt;&gt;"",ISNUMBER(E195),F195&lt;&gt;"",G195&lt;&gt;"",OR(H195="Office",H195="Software",H195="Travel",H195="Other"),OR(I195="Expense",I195="Transfer",I195="Reimbursement",I195="Exclude"),K195="Reviewed",M195&lt;&gt;"",COUNTIF(A$6:A$205,A195)=1,IF(I195="Reimbursement",AND(J195&lt;&gt;"",J195&lt;&gt;A195,COUNTIFS(A$6:A$205,J195,I$6:I$205,"Expense",K$6:K$205,"Reviewed")=1),TRUE),IF(I195="Exclude",N195&lt;&gt;"",TRUE)),"OK","CHECK"))</f>
        <v/>
      </c>
    </row>
    <row r="196" spans="1:15" x14ac:dyDescent="0.25">
      <c r="A196" s="8" t="str">
        <f>IF('Example Originals'!A196="","",'Example Originals'!A196)</f>
        <v/>
      </c>
      <c r="B196" s="9" t="str">
        <f>IF('Example Originals'!B196="","",'Example Originals'!B196)</f>
        <v/>
      </c>
      <c r="C196" s="8" t="str">
        <f>IF('Example Originals'!C196="","",'Example Originals'!C196)</f>
        <v/>
      </c>
      <c r="D196" s="8" t="str">
        <f>IF('Example Originals'!D196="","",'Example Originals'!D196)</f>
        <v/>
      </c>
      <c r="E196" s="10" t="str">
        <f>IF('Example Originals'!E196="","",'Example Originals'!E196)</f>
        <v/>
      </c>
      <c r="F196" s="8" t="str">
        <f>IF('Example Originals'!F196="","",'Example Originals'!F196)</f>
        <v/>
      </c>
      <c r="G196" s="8" t="str">
        <f>IF('Example Originals'!G196="","",'Example Originals'!G196)</f>
        <v/>
      </c>
      <c r="H196" s="5"/>
      <c r="I196" s="5"/>
      <c r="J196" s="5"/>
      <c r="K196" s="5"/>
      <c r="L196" s="10">
        <f>IF(AND(I196="Expense",O196="OK"),-E196,0)</f>
        <v>0</v>
      </c>
      <c r="M196" s="5"/>
      <c r="N196" s="5"/>
      <c r="O196" s="8" t="str">
        <f>IF(AND(COUNTIF(A196:G196,"?*")+COUNT(A196:G196)=0,COUNTA(H196:K196,M196:N196)=0),"",IF(AND(A196&lt;&gt;"",ISNUMBER(B196),C196&lt;&gt;"",D196&lt;&gt;"",ISNUMBER(E196),F196&lt;&gt;"",G196&lt;&gt;"",OR(H196="Office",H196="Software",H196="Travel",H196="Other"),OR(I196="Expense",I196="Transfer",I196="Reimbursement",I196="Exclude"),K196="Reviewed",M196&lt;&gt;"",COUNTIF(A$6:A$205,A196)=1,IF(I196="Reimbursement",AND(J196&lt;&gt;"",J196&lt;&gt;A196,COUNTIFS(A$6:A$205,J196,I$6:I$205,"Expense",K$6:K$205,"Reviewed")=1),TRUE),IF(I196="Exclude",N196&lt;&gt;"",TRUE)),"OK","CHECK"))</f>
        <v/>
      </c>
    </row>
    <row r="197" spans="1:15" x14ac:dyDescent="0.25">
      <c r="A197" s="8" t="str">
        <f>IF('Example Originals'!A197="","",'Example Originals'!A197)</f>
        <v/>
      </c>
      <c r="B197" s="9" t="str">
        <f>IF('Example Originals'!B197="","",'Example Originals'!B197)</f>
        <v/>
      </c>
      <c r="C197" s="8" t="str">
        <f>IF('Example Originals'!C197="","",'Example Originals'!C197)</f>
        <v/>
      </c>
      <c r="D197" s="8" t="str">
        <f>IF('Example Originals'!D197="","",'Example Originals'!D197)</f>
        <v/>
      </c>
      <c r="E197" s="10" t="str">
        <f>IF('Example Originals'!E197="","",'Example Originals'!E197)</f>
        <v/>
      </c>
      <c r="F197" s="8" t="str">
        <f>IF('Example Originals'!F197="","",'Example Originals'!F197)</f>
        <v/>
      </c>
      <c r="G197" s="8" t="str">
        <f>IF('Example Originals'!G197="","",'Example Originals'!G197)</f>
        <v/>
      </c>
      <c r="H197" s="5"/>
      <c r="I197" s="5"/>
      <c r="J197" s="5"/>
      <c r="K197" s="5"/>
      <c r="L197" s="10">
        <f>IF(AND(I197="Expense",O197="OK"),-E197,0)</f>
        <v>0</v>
      </c>
      <c r="M197" s="5"/>
      <c r="N197" s="5"/>
      <c r="O197" s="8" t="str">
        <f>IF(AND(COUNTIF(A197:G197,"?*")+COUNT(A197:G197)=0,COUNTA(H197:K197,M197:N197)=0),"",IF(AND(A197&lt;&gt;"",ISNUMBER(B197),C197&lt;&gt;"",D197&lt;&gt;"",ISNUMBER(E197),F197&lt;&gt;"",G197&lt;&gt;"",OR(H197="Office",H197="Software",H197="Travel",H197="Other"),OR(I197="Expense",I197="Transfer",I197="Reimbursement",I197="Exclude"),K197="Reviewed",M197&lt;&gt;"",COUNTIF(A$6:A$205,A197)=1,IF(I197="Reimbursement",AND(J197&lt;&gt;"",J197&lt;&gt;A197,COUNTIFS(A$6:A$205,J197,I$6:I$205,"Expense",K$6:K$205,"Reviewed")=1),TRUE),IF(I197="Exclude",N197&lt;&gt;"",TRUE)),"OK","CHECK"))</f>
        <v/>
      </c>
    </row>
    <row r="198" spans="1:15" x14ac:dyDescent="0.25">
      <c r="A198" s="8" t="str">
        <f>IF('Example Originals'!A198="","",'Example Originals'!A198)</f>
        <v/>
      </c>
      <c r="B198" s="9" t="str">
        <f>IF('Example Originals'!B198="","",'Example Originals'!B198)</f>
        <v/>
      </c>
      <c r="C198" s="8" t="str">
        <f>IF('Example Originals'!C198="","",'Example Originals'!C198)</f>
        <v/>
      </c>
      <c r="D198" s="8" t="str">
        <f>IF('Example Originals'!D198="","",'Example Originals'!D198)</f>
        <v/>
      </c>
      <c r="E198" s="10" t="str">
        <f>IF('Example Originals'!E198="","",'Example Originals'!E198)</f>
        <v/>
      </c>
      <c r="F198" s="8" t="str">
        <f>IF('Example Originals'!F198="","",'Example Originals'!F198)</f>
        <v/>
      </c>
      <c r="G198" s="8" t="str">
        <f>IF('Example Originals'!G198="","",'Example Originals'!G198)</f>
        <v/>
      </c>
      <c r="H198" s="5"/>
      <c r="I198" s="5"/>
      <c r="J198" s="5"/>
      <c r="K198" s="5"/>
      <c r="L198" s="10">
        <f>IF(AND(I198="Expense",O198="OK"),-E198,0)</f>
        <v>0</v>
      </c>
      <c r="M198" s="5"/>
      <c r="N198" s="5"/>
      <c r="O198" s="8" t="str">
        <f>IF(AND(COUNTIF(A198:G198,"?*")+COUNT(A198:G198)=0,COUNTA(H198:K198,M198:N198)=0),"",IF(AND(A198&lt;&gt;"",ISNUMBER(B198),C198&lt;&gt;"",D198&lt;&gt;"",ISNUMBER(E198),F198&lt;&gt;"",G198&lt;&gt;"",OR(H198="Office",H198="Software",H198="Travel",H198="Other"),OR(I198="Expense",I198="Transfer",I198="Reimbursement",I198="Exclude"),K198="Reviewed",M198&lt;&gt;"",COUNTIF(A$6:A$205,A198)=1,IF(I198="Reimbursement",AND(J198&lt;&gt;"",J198&lt;&gt;A198,COUNTIFS(A$6:A$205,J198,I$6:I$205,"Expense",K$6:K$205,"Reviewed")=1),TRUE),IF(I198="Exclude",N198&lt;&gt;"",TRUE)),"OK","CHECK"))</f>
        <v/>
      </c>
    </row>
    <row r="199" spans="1:15" x14ac:dyDescent="0.25">
      <c r="A199" s="8" t="str">
        <f>IF('Example Originals'!A199="","",'Example Originals'!A199)</f>
        <v/>
      </c>
      <c r="B199" s="9" t="str">
        <f>IF('Example Originals'!B199="","",'Example Originals'!B199)</f>
        <v/>
      </c>
      <c r="C199" s="8" t="str">
        <f>IF('Example Originals'!C199="","",'Example Originals'!C199)</f>
        <v/>
      </c>
      <c r="D199" s="8" t="str">
        <f>IF('Example Originals'!D199="","",'Example Originals'!D199)</f>
        <v/>
      </c>
      <c r="E199" s="10" t="str">
        <f>IF('Example Originals'!E199="","",'Example Originals'!E199)</f>
        <v/>
      </c>
      <c r="F199" s="8" t="str">
        <f>IF('Example Originals'!F199="","",'Example Originals'!F199)</f>
        <v/>
      </c>
      <c r="G199" s="8" t="str">
        <f>IF('Example Originals'!G199="","",'Example Originals'!G199)</f>
        <v/>
      </c>
      <c r="H199" s="5"/>
      <c r="I199" s="5"/>
      <c r="J199" s="5"/>
      <c r="K199" s="5"/>
      <c r="L199" s="10">
        <f>IF(AND(I199="Expense",O199="OK"),-E199,0)</f>
        <v>0</v>
      </c>
      <c r="M199" s="5"/>
      <c r="N199" s="5"/>
      <c r="O199" s="8" t="str">
        <f>IF(AND(COUNTIF(A199:G199,"?*")+COUNT(A199:G199)=0,COUNTA(H199:K199,M199:N199)=0),"",IF(AND(A199&lt;&gt;"",ISNUMBER(B199),C199&lt;&gt;"",D199&lt;&gt;"",ISNUMBER(E199),F199&lt;&gt;"",G199&lt;&gt;"",OR(H199="Office",H199="Software",H199="Travel",H199="Other"),OR(I199="Expense",I199="Transfer",I199="Reimbursement",I199="Exclude"),K199="Reviewed",M199&lt;&gt;"",COUNTIF(A$6:A$205,A199)=1,IF(I199="Reimbursement",AND(J199&lt;&gt;"",J199&lt;&gt;A199,COUNTIFS(A$6:A$205,J199,I$6:I$205,"Expense",K$6:K$205,"Reviewed")=1),TRUE),IF(I199="Exclude",N199&lt;&gt;"",TRUE)),"OK","CHECK"))</f>
        <v/>
      </c>
    </row>
    <row r="200" spans="1:15" x14ac:dyDescent="0.25">
      <c r="A200" s="8" t="str">
        <f>IF('Example Originals'!A200="","",'Example Originals'!A200)</f>
        <v/>
      </c>
      <c r="B200" s="9" t="str">
        <f>IF('Example Originals'!B200="","",'Example Originals'!B200)</f>
        <v/>
      </c>
      <c r="C200" s="8" t="str">
        <f>IF('Example Originals'!C200="","",'Example Originals'!C200)</f>
        <v/>
      </c>
      <c r="D200" s="8" t="str">
        <f>IF('Example Originals'!D200="","",'Example Originals'!D200)</f>
        <v/>
      </c>
      <c r="E200" s="10" t="str">
        <f>IF('Example Originals'!E200="","",'Example Originals'!E200)</f>
        <v/>
      </c>
      <c r="F200" s="8" t="str">
        <f>IF('Example Originals'!F200="","",'Example Originals'!F200)</f>
        <v/>
      </c>
      <c r="G200" s="8" t="str">
        <f>IF('Example Originals'!G200="","",'Example Originals'!G200)</f>
        <v/>
      </c>
      <c r="H200" s="5"/>
      <c r="I200" s="5"/>
      <c r="J200" s="5"/>
      <c r="K200" s="5"/>
      <c r="L200" s="10">
        <f>IF(AND(I200="Expense",O200="OK"),-E200,0)</f>
        <v>0</v>
      </c>
      <c r="M200" s="5"/>
      <c r="N200" s="5"/>
      <c r="O200" s="8" t="str">
        <f>IF(AND(COUNTIF(A200:G200,"?*")+COUNT(A200:G200)=0,COUNTA(H200:K200,M200:N200)=0),"",IF(AND(A200&lt;&gt;"",ISNUMBER(B200),C200&lt;&gt;"",D200&lt;&gt;"",ISNUMBER(E200),F200&lt;&gt;"",G200&lt;&gt;"",OR(H200="Office",H200="Software",H200="Travel",H200="Other"),OR(I200="Expense",I200="Transfer",I200="Reimbursement",I200="Exclude"),K200="Reviewed",M200&lt;&gt;"",COUNTIF(A$6:A$205,A200)=1,IF(I200="Reimbursement",AND(J200&lt;&gt;"",J200&lt;&gt;A200,COUNTIFS(A$6:A$205,J200,I$6:I$205,"Expense",K$6:K$205,"Reviewed")=1),TRUE),IF(I200="Exclude",N200&lt;&gt;"",TRUE)),"OK","CHECK"))</f>
        <v/>
      </c>
    </row>
    <row r="201" spans="1:15" x14ac:dyDescent="0.25">
      <c r="A201" s="8" t="str">
        <f>IF('Example Originals'!A201="","",'Example Originals'!A201)</f>
        <v/>
      </c>
      <c r="B201" s="9" t="str">
        <f>IF('Example Originals'!B201="","",'Example Originals'!B201)</f>
        <v/>
      </c>
      <c r="C201" s="8" t="str">
        <f>IF('Example Originals'!C201="","",'Example Originals'!C201)</f>
        <v/>
      </c>
      <c r="D201" s="8" t="str">
        <f>IF('Example Originals'!D201="","",'Example Originals'!D201)</f>
        <v/>
      </c>
      <c r="E201" s="10" t="str">
        <f>IF('Example Originals'!E201="","",'Example Originals'!E201)</f>
        <v/>
      </c>
      <c r="F201" s="8" t="str">
        <f>IF('Example Originals'!F201="","",'Example Originals'!F201)</f>
        <v/>
      </c>
      <c r="G201" s="8" t="str">
        <f>IF('Example Originals'!G201="","",'Example Originals'!G201)</f>
        <v/>
      </c>
      <c r="H201" s="5"/>
      <c r="I201" s="5"/>
      <c r="J201" s="5"/>
      <c r="K201" s="5"/>
      <c r="L201" s="10">
        <f>IF(AND(I201="Expense",O201="OK"),-E201,0)</f>
        <v>0</v>
      </c>
      <c r="M201" s="5"/>
      <c r="N201" s="5"/>
      <c r="O201" s="8" t="str">
        <f>IF(AND(COUNTIF(A201:G201,"?*")+COUNT(A201:G201)=0,COUNTA(H201:K201,M201:N201)=0),"",IF(AND(A201&lt;&gt;"",ISNUMBER(B201),C201&lt;&gt;"",D201&lt;&gt;"",ISNUMBER(E201),F201&lt;&gt;"",G201&lt;&gt;"",OR(H201="Office",H201="Software",H201="Travel",H201="Other"),OR(I201="Expense",I201="Transfer",I201="Reimbursement",I201="Exclude"),K201="Reviewed",M201&lt;&gt;"",COUNTIF(A$6:A$205,A201)=1,IF(I201="Reimbursement",AND(J201&lt;&gt;"",J201&lt;&gt;A201,COUNTIFS(A$6:A$205,J201,I$6:I$205,"Expense",K$6:K$205,"Reviewed")=1),TRUE),IF(I201="Exclude",N201&lt;&gt;"",TRUE)),"OK","CHECK"))</f>
        <v/>
      </c>
    </row>
    <row r="202" spans="1:15" x14ac:dyDescent="0.25">
      <c r="A202" s="8" t="str">
        <f>IF('Example Originals'!A202="","",'Example Originals'!A202)</f>
        <v/>
      </c>
      <c r="B202" s="9" t="str">
        <f>IF('Example Originals'!B202="","",'Example Originals'!B202)</f>
        <v/>
      </c>
      <c r="C202" s="8" t="str">
        <f>IF('Example Originals'!C202="","",'Example Originals'!C202)</f>
        <v/>
      </c>
      <c r="D202" s="8" t="str">
        <f>IF('Example Originals'!D202="","",'Example Originals'!D202)</f>
        <v/>
      </c>
      <c r="E202" s="10" t="str">
        <f>IF('Example Originals'!E202="","",'Example Originals'!E202)</f>
        <v/>
      </c>
      <c r="F202" s="8" t="str">
        <f>IF('Example Originals'!F202="","",'Example Originals'!F202)</f>
        <v/>
      </c>
      <c r="G202" s="8" t="str">
        <f>IF('Example Originals'!G202="","",'Example Originals'!G202)</f>
        <v/>
      </c>
      <c r="H202" s="5"/>
      <c r="I202" s="5"/>
      <c r="J202" s="5"/>
      <c r="K202" s="5"/>
      <c r="L202" s="10">
        <f>IF(AND(I202="Expense",O202="OK"),-E202,0)</f>
        <v>0</v>
      </c>
      <c r="M202" s="5"/>
      <c r="N202" s="5"/>
      <c r="O202" s="8" t="str">
        <f>IF(AND(COUNTIF(A202:G202,"?*")+COUNT(A202:G202)=0,COUNTA(H202:K202,M202:N202)=0),"",IF(AND(A202&lt;&gt;"",ISNUMBER(B202),C202&lt;&gt;"",D202&lt;&gt;"",ISNUMBER(E202),F202&lt;&gt;"",G202&lt;&gt;"",OR(H202="Office",H202="Software",H202="Travel",H202="Other"),OR(I202="Expense",I202="Transfer",I202="Reimbursement",I202="Exclude"),K202="Reviewed",M202&lt;&gt;"",COUNTIF(A$6:A$205,A202)=1,IF(I202="Reimbursement",AND(J202&lt;&gt;"",J202&lt;&gt;A202,COUNTIFS(A$6:A$205,J202,I$6:I$205,"Expense",K$6:K$205,"Reviewed")=1),TRUE),IF(I202="Exclude",N202&lt;&gt;"",TRUE)),"OK","CHECK"))</f>
        <v/>
      </c>
    </row>
    <row r="203" spans="1:15" x14ac:dyDescent="0.25">
      <c r="A203" s="8" t="str">
        <f>IF('Example Originals'!A203="","",'Example Originals'!A203)</f>
        <v/>
      </c>
      <c r="B203" s="9" t="str">
        <f>IF('Example Originals'!B203="","",'Example Originals'!B203)</f>
        <v/>
      </c>
      <c r="C203" s="8" t="str">
        <f>IF('Example Originals'!C203="","",'Example Originals'!C203)</f>
        <v/>
      </c>
      <c r="D203" s="8" t="str">
        <f>IF('Example Originals'!D203="","",'Example Originals'!D203)</f>
        <v/>
      </c>
      <c r="E203" s="10" t="str">
        <f>IF('Example Originals'!E203="","",'Example Originals'!E203)</f>
        <v/>
      </c>
      <c r="F203" s="8" t="str">
        <f>IF('Example Originals'!F203="","",'Example Originals'!F203)</f>
        <v/>
      </c>
      <c r="G203" s="8" t="str">
        <f>IF('Example Originals'!G203="","",'Example Originals'!G203)</f>
        <v/>
      </c>
      <c r="H203" s="5"/>
      <c r="I203" s="5"/>
      <c r="J203" s="5"/>
      <c r="K203" s="5"/>
      <c r="L203" s="10">
        <f>IF(AND(I203="Expense",O203="OK"),-E203,0)</f>
        <v>0</v>
      </c>
      <c r="M203" s="5"/>
      <c r="N203" s="5"/>
      <c r="O203" s="8" t="str">
        <f>IF(AND(COUNTIF(A203:G203,"?*")+COUNT(A203:G203)=0,COUNTA(H203:K203,M203:N203)=0),"",IF(AND(A203&lt;&gt;"",ISNUMBER(B203),C203&lt;&gt;"",D203&lt;&gt;"",ISNUMBER(E203),F203&lt;&gt;"",G203&lt;&gt;"",OR(H203="Office",H203="Software",H203="Travel",H203="Other"),OR(I203="Expense",I203="Transfer",I203="Reimbursement",I203="Exclude"),K203="Reviewed",M203&lt;&gt;"",COUNTIF(A$6:A$205,A203)=1,IF(I203="Reimbursement",AND(J203&lt;&gt;"",J203&lt;&gt;A203,COUNTIFS(A$6:A$205,J203,I$6:I$205,"Expense",K$6:K$205,"Reviewed")=1),TRUE),IF(I203="Exclude",N203&lt;&gt;"",TRUE)),"OK","CHECK"))</f>
        <v/>
      </c>
    </row>
    <row r="204" spans="1:15" x14ac:dyDescent="0.25">
      <c r="A204" s="8" t="str">
        <f>IF('Example Originals'!A204="","",'Example Originals'!A204)</f>
        <v/>
      </c>
      <c r="B204" s="9" t="str">
        <f>IF('Example Originals'!B204="","",'Example Originals'!B204)</f>
        <v/>
      </c>
      <c r="C204" s="8" t="str">
        <f>IF('Example Originals'!C204="","",'Example Originals'!C204)</f>
        <v/>
      </c>
      <c r="D204" s="8" t="str">
        <f>IF('Example Originals'!D204="","",'Example Originals'!D204)</f>
        <v/>
      </c>
      <c r="E204" s="10" t="str">
        <f>IF('Example Originals'!E204="","",'Example Originals'!E204)</f>
        <v/>
      </c>
      <c r="F204" s="8" t="str">
        <f>IF('Example Originals'!F204="","",'Example Originals'!F204)</f>
        <v/>
      </c>
      <c r="G204" s="8" t="str">
        <f>IF('Example Originals'!G204="","",'Example Originals'!G204)</f>
        <v/>
      </c>
      <c r="H204" s="5"/>
      <c r="I204" s="5"/>
      <c r="J204" s="5"/>
      <c r="K204" s="5"/>
      <c r="L204" s="10">
        <f>IF(AND(I204="Expense",O204="OK"),-E204,0)</f>
        <v>0</v>
      </c>
      <c r="M204" s="5"/>
      <c r="N204" s="5"/>
      <c r="O204" s="8" t="str">
        <f>IF(AND(COUNTIF(A204:G204,"?*")+COUNT(A204:G204)=0,COUNTA(H204:K204,M204:N204)=0),"",IF(AND(A204&lt;&gt;"",ISNUMBER(B204),C204&lt;&gt;"",D204&lt;&gt;"",ISNUMBER(E204),F204&lt;&gt;"",G204&lt;&gt;"",OR(H204="Office",H204="Software",H204="Travel",H204="Other"),OR(I204="Expense",I204="Transfer",I204="Reimbursement",I204="Exclude"),K204="Reviewed",M204&lt;&gt;"",COUNTIF(A$6:A$205,A204)=1,IF(I204="Reimbursement",AND(J204&lt;&gt;"",J204&lt;&gt;A204,COUNTIFS(A$6:A$205,J204,I$6:I$205,"Expense",K$6:K$205,"Reviewed")=1),TRUE),IF(I204="Exclude",N204&lt;&gt;"",TRUE)),"OK","CHECK"))</f>
        <v/>
      </c>
    </row>
    <row r="205" spans="1:15" x14ac:dyDescent="0.25">
      <c r="A205" s="8" t="str">
        <f>IF('Example Originals'!A205="","",'Example Originals'!A205)</f>
        <v/>
      </c>
      <c r="B205" s="9" t="str">
        <f>IF('Example Originals'!B205="","",'Example Originals'!B205)</f>
        <v/>
      </c>
      <c r="C205" s="8" t="str">
        <f>IF('Example Originals'!C205="","",'Example Originals'!C205)</f>
        <v/>
      </c>
      <c r="D205" s="8" t="str">
        <f>IF('Example Originals'!D205="","",'Example Originals'!D205)</f>
        <v/>
      </c>
      <c r="E205" s="10" t="str">
        <f>IF('Example Originals'!E205="","",'Example Originals'!E205)</f>
        <v/>
      </c>
      <c r="F205" s="8" t="str">
        <f>IF('Example Originals'!F205="","",'Example Originals'!F205)</f>
        <v/>
      </c>
      <c r="G205" s="8" t="str">
        <f>IF('Example Originals'!G205="","",'Example Originals'!G205)</f>
        <v/>
      </c>
      <c r="H205" s="5"/>
      <c r="I205" s="5"/>
      <c r="J205" s="5"/>
      <c r="K205" s="5"/>
      <c r="L205" s="10">
        <f>IF(AND(I205="Expense",O205="OK"),-E205,0)</f>
        <v>0</v>
      </c>
      <c r="M205" s="5"/>
      <c r="N205" s="5"/>
      <c r="O205" s="8" t="str">
        <f>IF(AND(COUNTIF(A205:G205,"?*")+COUNT(A205:G205)=0,COUNTA(H205:K205,M205:N205)=0),"",IF(AND(A205&lt;&gt;"",ISNUMBER(B205),C205&lt;&gt;"",D205&lt;&gt;"",ISNUMBER(E205),F205&lt;&gt;"",G205&lt;&gt;"",OR(H205="Office",H205="Software",H205="Travel",H205="Other"),OR(I205="Expense",I205="Transfer",I205="Reimbursement",I205="Exclude"),K205="Reviewed",M205&lt;&gt;"",COUNTIF(A$6:A$205,A205)=1,IF(I205="Reimbursement",AND(J205&lt;&gt;"",J205&lt;&gt;A205,COUNTIFS(A$6:A$205,J205,I$6:I$205,"Expense",K$6:K$205,"Reviewed")=1),TRUE),IF(I205="Exclude",N205&lt;&gt;"",TRUE)),"OK","CHECK"))</f>
        <v/>
      </c>
    </row>
  </sheetData>
  <autoFilter ref="A5:O205"/>
  <dataValidations count="6">
    <dataValidation type="list" allowBlank="1" showErrorMessage="1" errorStyle="stop" errorTitle="Choose a listed value" error="Use the dropdown values exactly." sqref="H10:H205">
      <formula1>"Office,Software,Travel,Other"</formula1>
    </dataValidation>
    <dataValidation type="list" allowBlank="1" showErrorMessage="1" errorStyle="stop" errorTitle="Choose a listed value" error="Use the dropdown values exactly." sqref="H6:H205">
      <formula1>"Office,Software,Travel,Other"</formula1>
    </dataValidation>
    <dataValidation type="list" allowBlank="1" showErrorMessage="1" errorStyle="stop" errorTitle="Choose a listed value" error="Use the dropdown values exactly." sqref="I10:I205">
      <formula1>"Expense,Transfer,Reimbursement,Exclude"</formula1>
    </dataValidation>
    <dataValidation type="list" allowBlank="1" showErrorMessage="1" errorStyle="stop" errorTitle="Choose a listed value" error="Use the dropdown values exactly." sqref="I6:I205">
      <formula1>"Expense,Transfer,Reimbursement,Exclude"</formula1>
    </dataValidation>
    <dataValidation type="list" allowBlank="1" showErrorMessage="1" errorStyle="stop" errorTitle="Choose a listed value" error="Use the dropdown values exactly." sqref="K10:K205">
      <formula1>"Pending,Reviewed"</formula1>
    </dataValidation>
    <dataValidation type="list" allowBlank="1" showErrorMessage="1" errorStyle="stop" errorTitle="Choose a listed value" error="Use the dropdown values exactly." sqref="K6:K205">
      <formula1>"Pending,Reviewed"</formula1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27" customWidth="1"/>
    <col min="3" max="3" width="29" customWidth="1"/>
    <col min="4" max="4" width="32" customWidth="1"/>
    <col min="5" max="5" width="28" customWidth="1"/>
  </cols>
  <sheetData>
    <row r="1" ht="26" customHeight="1" spans="1:1" x14ac:dyDescent="0.25">
      <c r="A1" s="1" t="s">
        <v>106</v>
      </c>
    </row>
    <row r="2" spans="1:2" x14ac:dyDescent="0.25">
      <c r="A2" t="s">
        <v>44</v>
      </c>
      <c r="B2" s="11">
        <v>2026</v>
      </c>
    </row>
    <row r="3" ht="42" customHeight="1" spans="1:1" x14ac:dyDescent="0.25">
      <c r="A3" s="4" t="s">
        <v>45</v>
      </c>
    </row>
    <row r="5" ht="32" customHeight="1" spans="1:5" x14ac:dyDescent="0.25">
      <c r="A5" s="2" t="s">
        <v>46</v>
      </c>
      <c r="B5" s="2" t="s">
        <v>39</v>
      </c>
      <c r="C5" s="2" t="s">
        <v>47</v>
      </c>
      <c r="D5" s="2" t="s">
        <v>48</v>
      </c>
      <c r="E5" s="2" t="s">
        <v>49</v>
      </c>
    </row>
    <row r="6" spans="1:5" x14ac:dyDescent="0.25">
      <c r="A6" s="12">
        <f>IF($B$2="","",DATE($B$2,1,1))</f>
        <v>46023</v>
      </c>
      <c r="B6" s="10">
        <f>IF(A6="",0,SUMIFS('Example Review'!L$6:L$205,'Example Review'!B$6:B$205,"&gt;="&amp;A6,'Example Review'!B$6:B$205,"&lt;"&amp;DATE(YEAR(A6),MONTH(A6)+1,1)))</f>
        <v>0</v>
      </c>
      <c r="C6" s="10">
        <f>IF(A6="",0,-SUMIFS('Example Review'!E$6:E$205,'Example Review'!I$6:I$205,"Transfer",'Example Review'!O$6:O$205,"OK",'Example Review'!B$6:B$205,"&gt;="&amp;A6,'Example Review'!B$6:B$205,"&lt;"&amp;DATE(YEAR(A6),MONTH(A6)+1,1)))</f>
        <v>0</v>
      </c>
      <c r="D6" s="10">
        <f>IF(A6="",0,-SUMIFS('Example Review'!E$6:E$205,'Example Review'!I$6:I$205,"Reimbursement",'Example Review'!O$6:O$205,"OK",'Example Review'!B$6:B$205,"&gt;="&amp;A6,'Example Review'!B$6:B$205,"&lt;"&amp;DATE(YEAR(A6),MONTH(A6)+1,1)))</f>
        <v>0</v>
      </c>
      <c r="E6" s="13">
        <f>IF(A6="",0,COUNTIFS('Example Review'!O$6:O$205,"CHECK",'Example Review'!B$6:B$205,"&gt;="&amp;A6,'Example Review'!B$6:B$205,"&lt;"&amp;DATE(YEAR(A6),MONTH(A6)+1,1)))</f>
        <v>0</v>
      </c>
    </row>
    <row r="7" spans="1:5" x14ac:dyDescent="0.25">
      <c r="A7" s="12">
        <f>IF($B$2="","",DATE($B$2,2,1))</f>
        <v>46054</v>
      </c>
      <c r="B7" s="10">
        <f>IF(A7="",0,SUMIFS('Example Review'!L$6:L$205,'Example Review'!B$6:B$205,"&gt;="&amp;A7,'Example Review'!B$6:B$205,"&lt;"&amp;DATE(YEAR(A7),MONTH(A7)+1,1)))</f>
        <v>0</v>
      </c>
      <c r="C7" s="10">
        <f>IF(A7="",0,-SUMIFS('Example Review'!E$6:E$205,'Example Review'!I$6:I$205,"Transfer",'Example Review'!O$6:O$205,"OK",'Example Review'!B$6:B$205,"&gt;="&amp;A7,'Example Review'!B$6:B$205,"&lt;"&amp;DATE(YEAR(A7),MONTH(A7)+1,1)))</f>
        <v>0</v>
      </c>
      <c r="D7" s="10">
        <f>IF(A7="",0,-SUMIFS('Example Review'!E$6:E$205,'Example Review'!I$6:I$205,"Reimbursement",'Example Review'!O$6:O$205,"OK",'Example Review'!B$6:B$205,"&gt;="&amp;A7,'Example Review'!B$6:B$205,"&lt;"&amp;DATE(YEAR(A7),MONTH(A7)+1,1)))</f>
        <v>0</v>
      </c>
      <c r="E7" s="13">
        <f>IF(A7="",0,COUNTIFS('Example Review'!O$6:O$205,"CHECK",'Example Review'!B$6:B$205,"&gt;="&amp;A7,'Example Review'!B$6:B$205,"&lt;"&amp;DATE(YEAR(A7),MONTH(A7)+1,1)))</f>
        <v>0</v>
      </c>
    </row>
    <row r="8" spans="1:5" x14ac:dyDescent="0.25">
      <c r="A8" s="12">
        <f>IF($B$2="","",DATE($B$2,3,1))</f>
        <v>46082</v>
      </c>
      <c r="B8" s="10">
        <f>IF(A8="",0,SUMIFS('Example Review'!L$6:L$205,'Example Review'!B$6:B$205,"&gt;="&amp;A8,'Example Review'!B$6:B$205,"&lt;"&amp;DATE(YEAR(A8),MONTH(A8)+1,1)))</f>
        <v>0</v>
      </c>
      <c r="C8" s="10">
        <f>IF(A8="",0,-SUMIFS('Example Review'!E$6:E$205,'Example Review'!I$6:I$205,"Transfer",'Example Review'!O$6:O$205,"OK",'Example Review'!B$6:B$205,"&gt;="&amp;A8,'Example Review'!B$6:B$205,"&lt;"&amp;DATE(YEAR(A8),MONTH(A8)+1,1)))</f>
        <v>0</v>
      </c>
      <c r="D8" s="10">
        <f>IF(A8="",0,-SUMIFS('Example Review'!E$6:E$205,'Example Review'!I$6:I$205,"Reimbursement",'Example Review'!O$6:O$205,"OK",'Example Review'!B$6:B$205,"&gt;="&amp;A8,'Example Review'!B$6:B$205,"&lt;"&amp;DATE(YEAR(A8),MONTH(A8)+1,1)))</f>
        <v>0</v>
      </c>
      <c r="E8" s="13">
        <f>IF(A8="",0,COUNTIFS('Example Review'!O$6:O$205,"CHECK",'Example Review'!B$6:B$205,"&gt;="&amp;A8,'Example Review'!B$6:B$205,"&lt;"&amp;DATE(YEAR(A8),MONTH(A8)+1,1)))</f>
        <v>0</v>
      </c>
    </row>
    <row r="9" spans="1:5" x14ac:dyDescent="0.25">
      <c r="A9" s="12">
        <f>IF($B$2="","",DATE($B$2,4,1))</f>
        <v>46113</v>
      </c>
      <c r="B9" s="10">
        <f>IF(A9="",0,SUMIFS('Example Review'!L$6:L$205,'Example Review'!B$6:B$205,"&gt;="&amp;A9,'Example Review'!B$6:B$205,"&lt;"&amp;DATE(YEAR(A9),MONTH(A9)+1,1)))</f>
        <v>0</v>
      </c>
      <c r="C9" s="10">
        <f>IF(A9="",0,-SUMIFS('Example Review'!E$6:E$205,'Example Review'!I$6:I$205,"Transfer",'Example Review'!O$6:O$205,"OK",'Example Review'!B$6:B$205,"&gt;="&amp;A9,'Example Review'!B$6:B$205,"&lt;"&amp;DATE(YEAR(A9),MONTH(A9)+1,1)))</f>
        <v>0</v>
      </c>
      <c r="D9" s="10">
        <f>IF(A9="",0,-SUMIFS('Example Review'!E$6:E$205,'Example Review'!I$6:I$205,"Reimbursement",'Example Review'!O$6:O$205,"OK",'Example Review'!B$6:B$205,"&gt;="&amp;A9,'Example Review'!B$6:B$205,"&lt;"&amp;DATE(YEAR(A9),MONTH(A9)+1,1)))</f>
        <v>0</v>
      </c>
      <c r="E9" s="13">
        <f>IF(A9="",0,COUNTIFS('Example Review'!O$6:O$205,"CHECK",'Example Review'!B$6:B$205,"&gt;="&amp;A9,'Example Review'!B$6:B$205,"&lt;"&amp;DATE(YEAR(A9),MONTH(A9)+1,1)))</f>
        <v>0</v>
      </c>
    </row>
    <row r="10" spans="1:5" x14ac:dyDescent="0.25">
      <c r="A10" s="12">
        <f>IF($B$2="","",DATE($B$2,5,1))</f>
        <v>46143</v>
      </c>
      <c r="B10" s="10">
        <f>IF(A10="",0,SUMIFS('Example Review'!L$6:L$205,'Example Review'!B$6:B$205,"&gt;="&amp;A10,'Example Review'!B$6:B$205,"&lt;"&amp;DATE(YEAR(A10),MONTH(A10)+1,1)))</f>
        <v>0</v>
      </c>
      <c r="C10" s="10">
        <f>IF(A10="",0,-SUMIFS('Example Review'!E$6:E$205,'Example Review'!I$6:I$205,"Transfer",'Example Review'!O$6:O$205,"OK",'Example Review'!B$6:B$205,"&gt;="&amp;A10,'Example Review'!B$6:B$205,"&lt;"&amp;DATE(YEAR(A10),MONTH(A10)+1,1)))</f>
        <v>0</v>
      </c>
      <c r="D10" s="10">
        <f>IF(A10="",0,-SUMIFS('Example Review'!E$6:E$205,'Example Review'!I$6:I$205,"Reimbursement",'Example Review'!O$6:O$205,"OK",'Example Review'!B$6:B$205,"&gt;="&amp;A10,'Example Review'!B$6:B$205,"&lt;"&amp;DATE(YEAR(A10),MONTH(A10)+1,1)))</f>
        <v>0</v>
      </c>
      <c r="E10" s="13">
        <f>IF(A10="",0,COUNTIFS('Example Review'!O$6:O$205,"CHECK",'Example Review'!B$6:B$205,"&gt;="&amp;A10,'Example Review'!B$6:B$205,"&lt;"&amp;DATE(YEAR(A10),MONTH(A10)+1,1)))</f>
        <v>0</v>
      </c>
    </row>
    <row r="11" spans="1:5" x14ac:dyDescent="0.25">
      <c r="A11" s="12">
        <f>IF($B$2="","",DATE($B$2,6,1))</f>
        <v>46174</v>
      </c>
      <c r="B11" s="10">
        <f>IF(A11="",0,SUMIFS('Example Review'!L$6:L$205,'Example Review'!B$6:B$205,"&gt;="&amp;A11,'Example Review'!B$6:B$205,"&lt;"&amp;DATE(YEAR(A11),MONTH(A11)+1,1)))</f>
        <v>0</v>
      </c>
      <c r="C11" s="10">
        <f>IF(A11="",0,-SUMIFS('Example Review'!E$6:E$205,'Example Review'!I$6:I$205,"Transfer",'Example Review'!O$6:O$205,"OK",'Example Review'!B$6:B$205,"&gt;="&amp;A11,'Example Review'!B$6:B$205,"&lt;"&amp;DATE(YEAR(A11),MONTH(A11)+1,1)))</f>
        <v>0</v>
      </c>
      <c r="D11" s="10">
        <f>IF(A11="",0,-SUMIFS('Example Review'!E$6:E$205,'Example Review'!I$6:I$205,"Reimbursement",'Example Review'!O$6:O$205,"OK",'Example Review'!B$6:B$205,"&gt;="&amp;A11,'Example Review'!B$6:B$205,"&lt;"&amp;DATE(YEAR(A11),MONTH(A11)+1,1)))</f>
        <v>0</v>
      </c>
      <c r="E11" s="13">
        <f>IF(A11="",0,COUNTIFS('Example Review'!O$6:O$205,"CHECK",'Example Review'!B$6:B$205,"&gt;="&amp;A11,'Example Review'!B$6:B$205,"&lt;"&amp;DATE(YEAR(A11),MONTH(A11)+1,1)))</f>
        <v>0</v>
      </c>
    </row>
    <row r="12" spans="1:5" x14ac:dyDescent="0.25">
      <c r="A12" s="12">
        <f>IF($B$2="","",DATE($B$2,7,1))</f>
        <v>46204</v>
      </c>
      <c r="B12" s="10">
        <f>IF(A12="",0,SUMIFS('Example Review'!L$6:L$205,'Example Review'!B$6:B$205,"&gt;="&amp;A12,'Example Review'!B$6:B$205,"&lt;"&amp;DATE(YEAR(A12),MONTH(A12)+1,1)))</f>
        <v>0</v>
      </c>
      <c r="C12" s="10">
        <f>IF(A12="",0,-SUMIFS('Example Review'!E$6:E$205,'Example Review'!I$6:I$205,"Transfer",'Example Review'!O$6:O$205,"OK",'Example Review'!B$6:B$205,"&gt;="&amp;A12,'Example Review'!B$6:B$205,"&lt;"&amp;DATE(YEAR(A12),MONTH(A12)+1,1)))</f>
        <v>0</v>
      </c>
      <c r="D12" s="10">
        <f>IF(A12="",0,-SUMIFS('Example Review'!E$6:E$205,'Example Review'!I$6:I$205,"Reimbursement",'Example Review'!O$6:O$205,"OK",'Example Review'!B$6:B$205,"&gt;="&amp;A12,'Example Review'!B$6:B$205,"&lt;"&amp;DATE(YEAR(A12),MONTH(A12)+1,1)))</f>
        <v>0</v>
      </c>
      <c r="E12" s="13">
        <f>IF(A12="",0,COUNTIFS('Example Review'!O$6:O$205,"CHECK",'Example Review'!B$6:B$205,"&gt;="&amp;A12,'Example Review'!B$6:B$205,"&lt;"&amp;DATE(YEAR(A12),MONTH(A12)+1,1)))</f>
        <v>0</v>
      </c>
    </row>
    <row r="13" spans="1:5" x14ac:dyDescent="0.25">
      <c r="A13" s="12">
        <f>IF($B$2="","",DATE($B$2,8,1))</f>
        <v>46235</v>
      </c>
      <c r="B13" s="10">
        <f>IF(A13="",0,SUMIFS('Example Review'!L$6:L$205,'Example Review'!B$6:B$205,"&gt;="&amp;A13,'Example Review'!B$6:B$205,"&lt;"&amp;DATE(YEAR(A13),MONTH(A13)+1,1)))</f>
        <v>0</v>
      </c>
      <c r="C13" s="10">
        <f>IF(A13="",0,-SUMIFS('Example Review'!E$6:E$205,'Example Review'!I$6:I$205,"Transfer",'Example Review'!O$6:O$205,"OK",'Example Review'!B$6:B$205,"&gt;="&amp;A13,'Example Review'!B$6:B$205,"&lt;"&amp;DATE(YEAR(A13),MONTH(A13)+1,1)))</f>
        <v>0</v>
      </c>
      <c r="D13" s="10">
        <f>IF(A13="",0,-SUMIFS('Example Review'!E$6:E$205,'Example Review'!I$6:I$205,"Reimbursement",'Example Review'!O$6:O$205,"OK",'Example Review'!B$6:B$205,"&gt;="&amp;A13,'Example Review'!B$6:B$205,"&lt;"&amp;DATE(YEAR(A13),MONTH(A13)+1,1)))</f>
        <v>0</v>
      </c>
      <c r="E13" s="13">
        <f>IF(A13="",0,COUNTIFS('Example Review'!O$6:O$205,"CHECK",'Example Review'!B$6:B$205,"&gt;="&amp;A13,'Example Review'!B$6:B$205,"&lt;"&amp;DATE(YEAR(A13),MONTH(A13)+1,1)))</f>
        <v>0</v>
      </c>
    </row>
    <row r="14" spans="1:5" x14ac:dyDescent="0.25">
      <c r="A14" s="12">
        <f>IF($B$2="","",DATE($B$2,9,1))</f>
        <v>46266</v>
      </c>
      <c r="B14" s="10">
        <f>IF(A14="",0,SUMIFS('Example Review'!L$6:L$205,'Example Review'!B$6:B$205,"&gt;="&amp;A14,'Example Review'!B$6:B$205,"&lt;"&amp;DATE(YEAR(A14),MONTH(A14)+1,1)))</f>
        <v>0</v>
      </c>
      <c r="C14" s="10">
        <f>IF(A14="",0,-SUMIFS('Example Review'!E$6:E$205,'Example Review'!I$6:I$205,"Transfer",'Example Review'!O$6:O$205,"OK",'Example Review'!B$6:B$205,"&gt;="&amp;A14,'Example Review'!B$6:B$205,"&lt;"&amp;DATE(YEAR(A14),MONTH(A14)+1,1)))</f>
        <v>0</v>
      </c>
      <c r="D14" s="10">
        <f>IF(A14="",0,-SUMIFS('Example Review'!E$6:E$205,'Example Review'!I$6:I$205,"Reimbursement",'Example Review'!O$6:O$205,"OK",'Example Review'!B$6:B$205,"&gt;="&amp;A14,'Example Review'!B$6:B$205,"&lt;"&amp;DATE(YEAR(A14),MONTH(A14)+1,1)))</f>
        <v>0</v>
      </c>
      <c r="E14" s="13">
        <f>IF(A14="",0,COUNTIFS('Example Review'!O$6:O$205,"CHECK",'Example Review'!B$6:B$205,"&gt;="&amp;A14,'Example Review'!B$6:B$205,"&lt;"&amp;DATE(YEAR(A14),MONTH(A14)+1,1)))</f>
        <v>0</v>
      </c>
    </row>
    <row r="15" spans="1:5" x14ac:dyDescent="0.25">
      <c r="A15" s="12">
        <f>IF($B$2="","",DATE($B$2,10,1))</f>
        <v>46296</v>
      </c>
      <c r="B15" s="10">
        <f>IF(A15="",0,SUMIFS('Example Review'!L$6:L$205,'Example Review'!B$6:B$205,"&gt;="&amp;A15,'Example Review'!B$6:B$205,"&lt;"&amp;DATE(YEAR(A15),MONTH(A15)+1,1)))</f>
        <v>340</v>
      </c>
      <c r="C15" s="10">
        <f>IF(A15="",0,-SUMIFS('Example Review'!E$6:E$205,'Example Review'!I$6:I$205,"Transfer",'Example Review'!O$6:O$205,"OK",'Example Review'!B$6:B$205,"&gt;="&amp;A15,'Example Review'!B$6:B$205,"&lt;"&amp;DATE(YEAR(A15),MONTH(A15)+1,1)))</f>
        <v>500</v>
      </c>
      <c r="D15" s="10">
        <f>IF(A15="",0,-SUMIFS('Example Review'!E$6:E$205,'Example Review'!I$6:I$205,"Reimbursement",'Example Review'!O$6:O$205,"OK",'Example Review'!B$6:B$205,"&gt;="&amp;A15,'Example Review'!B$6:B$205,"&lt;"&amp;DATE(YEAR(A15),MONTH(A15)+1,1)))</f>
        <v>80</v>
      </c>
      <c r="E15" s="13">
        <f>IF(A15="",0,COUNTIFS('Example Review'!O$6:O$205,"CHECK",'Example Review'!B$6:B$205,"&gt;="&amp;A15,'Example Review'!B$6:B$205,"&lt;"&amp;DATE(YEAR(A15),MONTH(A15)+1,1)))</f>
        <v>0</v>
      </c>
    </row>
    <row r="16" spans="1:5" x14ac:dyDescent="0.25">
      <c r="A16" s="12">
        <f>IF($B$2="","",DATE($B$2,11,1))</f>
        <v>46327</v>
      </c>
      <c r="B16" s="10">
        <f>IF(A16="",0,SUMIFS('Example Review'!L$6:L$205,'Example Review'!B$6:B$205,"&gt;="&amp;A16,'Example Review'!B$6:B$205,"&lt;"&amp;DATE(YEAR(A16),MONTH(A16)+1,1)))</f>
        <v>40</v>
      </c>
      <c r="C16" s="10">
        <f>IF(A16="",0,-SUMIFS('Example Review'!E$6:E$205,'Example Review'!I$6:I$205,"Transfer",'Example Review'!O$6:O$205,"OK",'Example Review'!B$6:B$205,"&gt;="&amp;A16,'Example Review'!B$6:B$205,"&lt;"&amp;DATE(YEAR(A16),MONTH(A16)+1,1)))</f>
        <v>0</v>
      </c>
      <c r="D16" s="10">
        <f>IF(A16="",0,-SUMIFS('Example Review'!E$6:E$205,'Example Review'!I$6:I$205,"Reimbursement",'Example Review'!O$6:O$205,"OK",'Example Review'!B$6:B$205,"&gt;="&amp;A16,'Example Review'!B$6:B$205,"&lt;"&amp;DATE(YEAR(A16),MONTH(A16)+1,1)))</f>
        <v>0</v>
      </c>
      <c r="E16" s="13">
        <f>IF(A16="",0,COUNTIFS('Example Review'!O$6:O$205,"CHECK",'Example Review'!B$6:B$205,"&gt;="&amp;A16,'Example Review'!B$6:B$205,"&lt;"&amp;DATE(YEAR(A16),MONTH(A16)+1,1)))</f>
        <v>0</v>
      </c>
    </row>
    <row r="17" spans="1:5" x14ac:dyDescent="0.25">
      <c r="A17" s="12">
        <f>IF($B$2="","",DATE($B$2,12,1))</f>
        <v>46357</v>
      </c>
      <c r="B17" s="10">
        <f>IF(A17="",0,SUMIFS('Example Review'!L$6:L$205,'Example Review'!B$6:B$205,"&gt;="&amp;A17,'Example Review'!B$6:B$205,"&lt;"&amp;DATE(YEAR(A17),MONTH(A17)+1,1)))</f>
        <v>0</v>
      </c>
      <c r="C17" s="10">
        <f>IF(A17="",0,-SUMIFS('Example Review'!E$6:E$205,'Example Review'!I$6:I$205,"Transfer",'Example Review'!O$6:O$205,"OK",'Example Review'!B$6:B$205,"&gt;="&amp;A17,'Example Review'!B$6:B$205,"&lt;"&amp;DATE(YEAR(A17),MONTH(A17)+1,1)))</f>
        <v>0</v>
      </c>
      <c r="D17" s="10">
        <f>IF(A17="",0,-SUMIFS('Example Review'!E$6:E$205,'Example Review'!I$6:I$205,"Reimbursement",'Example Review'!O$6:O$205,"OK",'Example Review'!B$6:B$205,"&gt;="&amp;A17,'Example Review'!B$6:B$205,"&lt;"&amp;DATE(YEAR(A17),MONTH(A17)+1,1)))</f>
        <v>0</v>
      </c>
      <c r="E17" s="13">
        <f>IF(A17="",0,COUNTIFS('Example Review'!O$6:O$205,"CHECK",'Example Review'!B$6:B$205,"&gt;="&amp;A17,'Example Review'!B$6:B$205,"&lt;"&amp;DATE(YEAR(A17),MONTH(A17)+1,1)))</f>
        <v>0</v>
      </c>
    </row>
    <row r="19" spans="1:5" x14ac:dyDescent="0.25">
      <c r="A19" t="s">
        <v>50</v>
      </c>
      <c r="B19" s="10">
        <f>SUM(B6:B17)</f>
        <v>380</v>
      </c>
      <c r="C19" s="10">
        <f>SUM(C6:C17)</f>
        <v>500</v>
      </c>
      <c r="D19" s="10">
        <f>SUM(D6:D17)</f>
        <v>80</v>
      </c>
      <c r="E19" s="13">
        <f>SUM(E6:E17)</f>
        <v>0</v>
      </c>
    </row>
    <row r="20" spans="1:2" x14ac:dyDescent="0.25">
      <c r="A20" t="s">
        <v>51</v>
      </c>
      <c r="B20" s="13">
        <f>COUNTIF('Example Review'!O6:O205,"CHECK")</f>
        <v>0</v>
      </c>
    </row>
    <row r="21" spans="1:2" x14ac:dyDescent="0.25">
      <c r="A21" t="s">
        <v>20</v>
      </c>
      <c r="B21" s="8" t="str">
        <f>IF(AND(ISNUMBER(B2),B2=INT(B2),B2&gt;=2000,B2&lt;=2100,B20=0),"REVIEW CONTROLS CLEAR","ACTION REQUIRED")</f>
        <v>REVIEW CONTROLS CLEAR</v>
      </c>
    </row>
  </sheetData>
  <dataValidations count="1">
    <dataValidation type="whole" allowBlank="1" showErrorMessage="1" errorStyle="stop" error="Enter a whole calendar year, 2000 to 2100." sqref="B2">
      <formula1>2000</formula1>
      <formula2>2100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3" width="28" customWidth="1"/>
  </cols>
  <sheetData>
    <row r="1" ht="26" customHeight="1" spans="1:1" x14ac:dyDescent="0.25">
      <c r="A1" s="1" t="s">
        <v>107</v>
      </c>
    </row>
    <row r="3" ht="42" customHeight="1" spans="1:1" x14ac:dyDescent="0.25">
      <c r="A3" s="4" t="s">
        <v>53</v>
      </c>
    </row>
    <row r="5" ht="32" customHeight="1" spans="1:3" x14ac:dyDescent="0.25">
      <c r="A5" s="2" t="s">
        <v>46</v>
      </c>
      <c r="B5" s="2" t="s">
        <v>35</v>
      </c>
      <c r="C5" s="2" t="s">
        <v>39</v>
      </c>
    </row>
    <row r="6" spans="1:3" x14ac:dyDescent="0.25">
      <c r="A6" s="12">
        <f>IF('Example Monthly'!B2="","",DATE('Example Monthly'!B2,1,1))</f>
        <v>46023</v>
      </c>
      <c r="B6" t="s">
        <v>54</v>
      </c>
      <c r="C6" s="10">
        <f>IF(A6="",0,SUMIFS('Example Review'!L$6:L$205,'Example Review'!H$6:H$205,B6,'Example Review'!B$6:B$205,"&gt;="&amp;A6,'Example Review'!B$6:B$205,"&lt;"&amp;DATE(YEAR(A6),MONTH(A6)+1,1)))</f>
        <v>0</v>
      </c>
    </row>
    <row r="7" spans="1:3" x14ac:dyDescent="0.25">
      <c r="A7" s="12">
        <f>IF('Example Monthly'!B2="","",DATE('Example Monthly'!B2,1,1))</f>
        <v>46023</v>
      </c>
      <c r="B7" t="s">
        <v>55</v>
      </c>
      <c r="C7" s="10">
        <f>IF(A7="",0,SUMIFS('Example Review'!L$6:L$205,'Example Review'!H$6:H$205,B7,'Example Review'!B$6:B$205,"&gt;="&amp;A7,'Example Review'!B$6:B$205,"&lt;"&amp;DATE(YEAR(A7),MONTH(A7)+1,1)))</f>
        <v>0</v>
      </c>
    </row>
    <row r="8" spans="1:3" x14ac:dyDescent="0.25">
      <c r="A8" s="12">
        <f>IF('Example Monthly'!B2="","",DATE('Example Monthly'!B2,1,1))</f>
        <v>46023</v>
      </c>
      <c r="B8" t="s">
        <v>56</v>
      </c>
      <c r="C8" s="10">
        <f>IF(A8="",0,SUMIFS('Example Review'!L$6:L$205,'Example Review'!H$6:H$205,B8,'Example Review'!B$6:B$205,"&gt;="&amp;A8,'Example Review'!B$6:B$205,"&lt;"&amp;DATE(YEAR(A8),MONTH(A8)+1,1)))</f>
        <v>0</v>
      </c>
    </row>
    <row r="9" spans="1:3" x14ac:dyDescent="0.25">
      <c r="A9" s="12">
        <f>IF('Example Monthly'!B2="","",DATE('Example Monthly'!B2,1,1))</f>
        <v>46023</v>
      </c>
      <c r="B9" t="s">
        <v>57</v>
      </c>
      <c r="C9" s="10">
        <f>IF(A9="",0,SUMIFS('Example Review'!L$6:L$205,'Example Review'!H$6:H$205,B9,'Example Review'!B$6:B$205,"&gt;="&amp;A9,'Example Review'!B$6:B$205,"&lt;"&amp;DATE(YEAR(A9),MONTH(A9)+1,1)))</f>
        <v>0</v>
      </c>
    </row>
    <row r="10" spans="1:3" x14ac:dyDescent="0.25">
      <c r="A10" s="12">
        <f>IF('Example Monthly'!B2="","",DATE('Example Monthly'!B2,2,1))</f>
        <v>46054</v>
      </c>
      <c r="B10" t="s">
        <v>54</v>
      </c>
      <c r="C10" s="10">
        <f>IF(A10="",0,SUMIFS('Example Review'!L$6:L$205,'Example Review'!H$6:H$205,B10,'Example Review'!B$6:B$205,"&gt;="&amp;A10,'Example Review'!B$6:B$205,"&lt;"&amp;DATE(YEAR(A10),MONTH(A10)+1,1)))</f>
        <v>0</v>
      </c>
    </row>
    <row r="11" spans="1:3" x14ac:dyDescent="0.25">
      <c r="A11" s="12">
        <f>IF('Example Monthly'!B2="","",DATE('Example Monthly'!B2,2,1))</f>
        <v>46054</v>
      </c>
      <c r="B11" t="s">
        <v>55</v>
      </c>
      <c r="C11" s="10">
        <f>IF(A11="",0,SUMIFS('Example Review'!L$6:L$205,'Example Review'!H$6:H$205,B11,'Example Review'!B$6:B$205,"&gt;="&amp;A11,'Example Review'!B$6:B$205,"&lt;"&amp;DATE(YEAR(A11),MONTH(A11)+1,1)))</f>
        <v>0</v>
      </c>
    </row>
    <row r="12" spans="1:3" x14ac:dyDescent="0.25">
      <c r="A12" s="12">
        <f>IF('Example Monthly'!B2="","",DATE('Example Monthly'!B2,2,1))</f>
        <v>46054</v>
      </c>
      <c r="B12" t="s">
        <v>56</v>
      </c>
      <c r="C12" s="10">
        <f>IF(A12="",0,SUMIFS('Example Review'!L$6:L$205,'Example Review'!H$6:H$205,B12,'Example Review'!B$6:B$205,"&gt;="&amp;A12,'Example Review'!B$6:B$205,"&lt;"&amp;DATE(YEAR(A12),MONTH(A12)+1,1)))</f>
        <v>0</v>
      </c>
    </row>
    <row r="13" spans="1:3" x14ac:dyDescent="0.25">
      <c r="A13" s="12">
        <f>IF('Example Monthly'!B2="","",DATE('Example Monthly'!B2,2,1))</f>
        <v>46054</v>
      </c>
      <c r="B13" t="s">
        <v>57</v>
      </c>
      <c r="C13" s="10">
        <f>IF(A13="",0,SUMIFS('Example Review'!L$6:L$205,'Example Review'!H$6:H$205,B13,'Example Review'!B$6:B$205,"&gt;="&amp;A13,'Example Review'!B$6:B$205,"&lt;"&amp;DATE(YEAR(A13),MONTH(A13)+1,1)))</f>
        <v>0</v>
      </c>
    </row>
    <row r="14" spans="1:3" x14ac:dyDescent="0.25">
      <c r="A14" s="12">
        <f>IF('Example Monthly'!B2="","",DATE('Example Monthly'!B2,3,1))</f>
        <v>46082</v>
      </c>
      <c r="B14" t="s">
        <v>54</v>
      </c>
      <c r="C14" s="10">
        <f>IF(A14="",0,SUMIFS('Example Review'!L$6:L$205,'Example Review'!H$6:H$205,B14,'Example Review'!B$6:B$205,"&gt;="&amp;A14,'Example Review'!B$6:B$205,"&lt;"&amp;DATE(YEAR(A14),MONTH(A14)+1,1)))</f>
        <v>0</v>
      </c>
    </row>
    <row r="15" spans="1:3" x14ac:dyDescent="0.25">
      <c r="A15" s="12">
        <f>IF('Example Monthly'!B2="","",DATE('Example Monthly'!B2,3,1))</f>
        <v>46082</v>
      </c>
      <c r="B15" t="s">
        <v>55</v>
      </c>
      <c r="C15" s="10">
        <f>IF(A15="",0,SUMIFS('Example Review'!L$6:L$205,'Example Review'!H$6:H$205,B15,'Example Review'!B$6:B$205,"&gt;="&amp;A15,'Example Review'!B$6:B$205,"&lt;"&amp;DATE(YEAR(A15),MONTH(A15)+1,1)))</f>
        <v>0</v>
      </c>
    </row>
    <row r="16" spans="1:3" x14ac:dyDescent="0.25">
      <c r="A16" s="12">
        <f>IF('Example Monthly'!B2="","",DATE('Example Monthly'!B2,3,1))</f>
        <v>46082</v>
      </c>
      <c r="B16" t="s">
        <v>56</v>
      </c>
      <c r="C16" s="10">
        <f>IF(A16="",0,SUMIFS('Example Review'!L$6:L$205,'Example Review'!H$6:H$205,B16,'Example Review'!B$6:B$205,"&gt;="&amp;A16,'Example Review'!B$6:B$205,"&lt;"&amp;DATE(YEAR(A16),MONTH(A16)+1,1)))</f>
        <v>0</v>
      </c>
    </row>
    <row r="17" spans="1:3" x14ac:dyDescent="0.25">
      <c r="A17" s="12">
        <f>IF('Example Monthly'!B2="","",DATE('Example Monthly'!B2,3,1))</f>
        <v>46082</v>
      </c>
      <c r="B17" t="s">
        <v>57</v>
      </c>
      <c r="C17" s="10">
        <f>IF(A17="",0,SUMIFS('Example Review'!L$6:L$205,'Example Review'!H$6:H$205,B17,'Example Review'!B$6:B$205,"&gt;="&amp;A17,'Example Review'!B$6:B$205,"&lt;"&amp;DATE(YEAR(A17),MONTH(A17)+1,1)))</f>
        <v>0</v>
      </c>
    </row>
    <row r="18" spans="1:3" x14ac:dyDescent="0.25">
      <c r="A18" s="12">
        <f>IF('Example Monthly'!B2="","",DATE('Example Monthly'!B2,4,1))</f>
        <v>46113</v>
      </c>
      <c r="B18" t="s">
        <v>54</v>
      </c>
      <c r="C18" s="10">
        <f>IF(A18="",0,SUMIFS('Example Review'!L$6:L$205,'Example Review'!H$6:H$205,B18,'Example Review'!B$6:B$205,"&gt;="&amp;A18,'Example Review'!B$6:B$205,"&lt;"&amp;DATE(YEAR(A18),MONTH(A18)+1,1)))</f>
        <v>0</v>
      </c>
    </row>
    <row r="19" spans="1:3" x14ac:dyDescent="0.25">
      <c r="A19" s="12">
        <f>IF('Example Monthly'!B2="","",DATE('Example Monthly'!B2,4,1))</f>
        <v>46113</v>
      </c>
      <c r="B19" t="s">
        <v>55</v>
      </c>
      <c r="C19" s="10">
        <f>IF(A19="",0,SUMIFS('Example Review'!L$6:L$205,'Example Review'!H$6:H$205,B19,'Example Review'!B$6:B$205,"&gt;="&amp;A19,'Example Review'!B$6:B$205,"&lt;"&amp;DATE(YEAR(A19),MONTH(A19)+1,1)))</f>
        <v>0</v>
      </c>
    </row>
    <row r="20" spans="1:3" x14ac:dyDescent="0.25">
      <c r="A20" s="12">
        <f>IF('Example Monthly'!B2="","",DATE('Example Monthly'!B2,4,1))</f>
        <v>46113</v>
      </c>
      <c r="B20" t="s">
        <v>56</v>
      </c>
      <c r="C20" s="10">
        <f>IF(A20="",0,SUMIFS('Example Review'!L$6:L$205,'Example Review'!H$6:H$205,B20,'Example Review'!B$6:B$205,"&gt;="&amp;A20,'Example Review'!B$6:B$205,"&lt;"&amp;DATE(YEAR(A20),MONTH(A20)+1,1)))</f>
        <v>0</v>
      </c>
    </row>
    <row r="21" spans="1:3" x14ac:dyDescent="0.25">
      <c r="A21" s="12">
        <f>IF('Example Monthly'!B2="","",DATE('Example Monthly'!B2,4,1))</f>
        <v>46113</v>
      </c>
      <c r="B21" t="s">
        <v>57</v>
      </c>
      <c r="C21" s="10">
        <f>IF(A21="",0,SUMIFS('Example Review'!L$6:L$205,'Example Review'!H$6:H$205,B21,'Example Review'!B$6:B$205,"&gt;="&amp;A21,'Example Review'!B$6:B$205,"&lt;"&amp;DATE(YEAR(A21),MONTH(A21)+1,1)))</f>
        <v>0</v>
      </c>
    </row>
    <row r="22" spans="1:3" x14ac:dyDescent="0.25">
      <c r="A22" s="12">
        <f>IF('Example Monthly'!B2="","",DATE('Example Monthly'!B2,5,1))</f>
        <v>46143</v>
      </c>
      <c r="B22" t="s">
        <v>54</v>
      </c>
      <c r="C22" s="10">
        <f>IF(A22="",0,SUMIFS('Example Review'!L$6:L$205,'Example Review'!H$6:H$205,B22,'Example Review'!B$6:B$205,"&gt;="&amp;A22,'Example Review'!B$6:B$205,"&lt;"&amp;DATE(YEAR(A22),MONTH(A22)+1,1)))</f>
        <v>0</v>
      </c>
    </row>
    <row r="23" spans="1:3" x14ac:dyDescent="0.25">
      <c r="A23" s="12">
        <f>IF('Example Monthly'!B2="","",DATE('Example Monthly'!B2,5,1))</f>
        <v>46143</v>
      </c>
      <c r="B23" t="s">
        <v>55</v>
      </c>
      <c r="C23" s="10">
        <f>IF(A23="",0,SUMIFS('Example Review'!L$6:L$205,'Example Review'!H$6:H$205,B23,'Example Review'!B$6:B$205,"&gt;="&amp;A23,'Example Review'!B$6:B$205,"&lt;"&amp;DATE(YEAR(A23),MONTH(A23)+1,1)))</f>
        <v>0</v>
      </c>
    </row>
    <row r="24" spans="1:3" x14ac:dyDescent="0.25">
      <c r="A24" s="12">
        <f>IF('Example Monthly'!B2="","",DATE('Example Monthly'!B2,5,1))</f>
        <v>46143</v>
      </c>
      <c r="B24" t="s">
        <v>56</v>
      </c>
      <c r="C24" s="10">
        <f>IF(A24="",0,SUMIFS('Example Review'!L$6:L$205,'Example Review'!H$6:H$205,B24,'Example Review'!B$6:B$205,"&gt;="&amp;A24,'Example Review'!B$6:B$205,"&lt;"&amp;DATE(YEAR(A24),MONTH(A24)+1,1)))</f>
        <v>0</v>
      </c>
    </row>
    <row r="25" spans="1:3" x14ac:dyDescent="0.25">
      <c r="A25" s="12">
        <f>IF('Example Monthly'!B2="","",DATE('Example Monthly'!B2,5,1))</f>
        <v>46143</v>
      </c>
      <c r="B25" t="s">
        <v>57</v>
      </c>
      <c r="C25" s="10">
        <f>IF(A25="",0,SUMIFS('Example Review'!L$6:L$205,'Example Review'!H$6:H$205,B25,'Example Review'!B$6:B$205,"&gt;="&amp;A25,'Example Review'!B$6:B$205,"&lt;"&amp;DATE(YEAR(A25),MONTH(A25)+1,1)))</f>
        <v>0</v>
      </c>
    </row>
    <row r="26" spans="1:3" x14ac:dyDescent="0.25">
      <c r="A26" s="12">
        <f>IF('Example Monthly'!B2="","",DATE('Example Monthly'!B2,6,1))</f>
        <v>46174</v>
      </c>
      <c r="B26" t="s">
        <v>54</v>
      </c>
      <c r="C26" s="10">
        <f>IF(A26="",0,SUMIFS('Example Review'!L$6:L$205,'Example Review'!H$6:H$205,B26,'Example Review'!B$6:B$205,"&gt;="&amp;A26,'Example Review'!B$6:B$205,"&lt;"&amp;DATE(YEAR(A26),MONTH(A26)+1,1)))</f>
        <v>0</v>
      </c>
    </row>
    <row r="27" spans="1:3" x14ac:dyDescent="0.25">
      <c r="A27" s="12">
        <f>IF('Example Monthly'!B2="","",DATE('Example Monthly'!B2,6,1))</f>
        <v>46174</v>
      </c>
      <c r="B27" t="s">
        <v>55</v>
      </c>
      <c r="C27" s="10">
        <f>IF(A27="",0,SUMIFS('Example Review'!L$6:L$205,'Example Review'!H$6:H$205,B27,'Example Review'!B$6:B$205,"&gt;="&amp;A27,'Example Review'!B$6:B$205,"&lt;"&amp;DATE(YEAR(A27),MONTH(A27)+1,1)))</f>
        <v>0</v>
      </c>
    </row>
    <row r="28" spans="1:3" x14ac:dyDescent="0.25">
      <c r="A28" s="12">
        <f>IF('Example Monthly'!B2="","",DATE('Example Monthly'!B2,6,1))</f>
        <v>46174</v>
      </c>
      <c r="B28" t="s">
        <v>56</v>
      </c>
      <c r="C28" s="10">
        <f>IF(A28="",0,SUMIFS('Example Review'!L$6:L$205,'Example Review'!H$6:H$205,B28,'Example Review'!B$6:B$205,"&gt;="&amp;A28,'Example Review'!B$6:B$205,"&lt;"&amp;DATE(YEAR(A28),MONTH(A28)+1,1)))</f>
        <v>0</v>
      </c>
    </row>
    <row r="29" spans="1:3" x14ac:dyDescent="0.25">
      <c r="A29" s="12">
        <f>IF('Example Monthly'!B2="","",DATE('Example Monthly'!B2,6,1))</f>
        <v>46174</v>
      </c>
      <c r="B29" t="s">
        <v>57</v>
      </c>
      <c r="C29" s="10">
        <f>IF(A29="",0,SUMIFS('Example Review'!L$6:L$205,'Example Review'!H$6:H$205,B29,'Example Review'!B$6:B$205,"&gt;="&amp;A29,'Example Review'!B$6:B$205,"&lt;"&amp;DATE(YEAR(A29),MONTH(A29)+1,1)))</f>
        <v>0</v>
      </c>
    </row>
    <row r="30" spans="1:3" x14ac:dyDescent="0.25">
      <c r="A30" s="12">
        <f>IF('Example Monthly'!B2="","",DATE('Example Monthly'!B2,7,1))</f>
        <v>46204</v>
      </c>
      <c r="B30" t="s">
        <v>54</v>
      </c>
      <c r="C30" s="10">
        <f>IF(A30="",0,SUMIFS('Example Review'!L$6:L$205,'Example Review'!H$6:H$205,B30,'Example Review'!B$6:B$205,"&gt;="&amp;A30,'Example Review'!B$6:B$205,"&lt;"&amp;DATE(YEAR(A30),MONTH(A30)+1,1)))</f>
        <v>0</v>
      </c>
    </row>
    <row r="31" spans="1:3" x14ac:dyDescent="0.25">
      <c r="A31" s="12">
        <f>IF('Example Monthly'!B2="","",DATE('Example Monthly'!B2,7,1))</f>
        <v>46204</v>
      </c>
      <c r="B31" t="s">
        <v>55</v>
      </c>
      <c r="C31" s="10">
        <f>IF(A31="",0,SUMIFS('Example Review'!L$6:L$205,'Example Review'!H$6:H$205,B31,'Example Review'!B$6:B$205,"&gt;="&amp;A31,'Example Review'!B$6:B$205,"&lt;"&amp;DATE(YEAR(A31),MONTH(A31)+1,1)))</f>
        <v>0</v>
      </c>
    </row>
    <row r="32" spans="1:3" x14ac:dyDescent="0.25">
      <c r="A32" s="12">
        <f>IF('Example Monthly'!B2="","",DATE('Example Monthly'!B2,7,1))</f>
        <v>46204</v>
      </c>
      <c r="B32" t="s">
        <v>56</v>
      </c>
      <c r="C32" s="10">
        <f>IF(A32="",0,SUMIFS('Example Review'!L$6:L$205,'Example Review'!H$6:H$205,B32,'Example Review'!B$6:B$205,"&gt;="&amp;A32,'Example Review'!B$6:B$205,"&lt;"&amp;DATE(YEAR(A32),MONTH(A32)+1,1)))</f>
        <v>0</v>
      </c>
    </row>
    <row r="33" spans="1:3" x14ac:dyDescent="0.25">
      <c r="A33" s="12">
        <f>IF('Example Monthly'!B2="","",DATE('Example Monthly'!B2,7,1))</f>
        <v>46204</v>
      </c>
      <c r="B33" t="s">
        <v>57</v>
      </c>
      <c r="C33" s="10">
        <f>IF(A33="",0,SUMIFS('Example Review'!L$6:L$205,'Example Review'!H$6:H$205,B33,'Example Review'!B$6:B$205,"&gt;="&amp;A33,'Example Review'!B$6:B$205,"&lt;"&amp;DATE(YEAR(A33),MONTH(A33)+1,1)))</f>
        <v>0</v>
      </c>
    </row>
    <row r="34" spans="1:3" x14ac:dyDescent="0.25">
      <c r="A34" s="12">
        <f>IF('Example Monthly'!B2="","",DATE('Example Monthly'!B2,8,1))</f>
        <v>46235</v>
      </c>
      <c r="B34" t="s">
        <v>54</v>
      </c>
      <c r="C34" s="10">
        <f>IF(A34="",0,SUMIFS('Example Review'!L$6:L$205,'Example Review'!H$6:H$205,B34,'Example Review'!B$6:B$205,"&gt;="&amp;A34,'Example Review'!B$6:B$205,"&lt;"&amp;DATE(YEAR(A34),MONTH(A34)+1,1)))</f>
        <v>0</v>
      </c>
    </row>
    <row r="35" spans="1:3" x14ac:dyDescent="0.25">
      <c r="A35" s="12">
        <f>IF('Example Monthly'!B2="","",DATE('Example Monthly'!B2,8,1))</f>
        <v>46235</v>
      </c>
      <c r="B35" t="s">
        <v>55</v>
      </c>
      <c r="C35" s="10">
        <f>IF(A35="",0,SUMIFS('Example Review'!L$6:L$205,'Example Review'!H$6:H$205,B35,'Example Review'!B$6:B$205,"&gt;="&amp;A35,'Example Review'!B$6:B$205,"&lt;"&amp;DATE(YEAR(A35),MONTH(A35)+1,1)))</f>
        <v>0</v>
      </c>
    </row>
    <row r="36" spans="1:3" x14ac:dyDescent="0.25">
      <c r="A36" s="12">
        <f>IF('Example Monthly'!B2="","",DATE('Example Monthly'!B2,8,1))</f>
        <v>46235</v>
      </c>
      <c r="B36" t="s">
        <v>56</v>
      </c>
      <c r="C36" s="10">
        <f>IF(A36="",0,SUMIFS('Example Review'!L$6:L$205,'Example Review'!H$6:H$205,B36,'Example Review'!B$6:B$205,"&gt;="&amp;A36,'Example Review'!B$6:B$205,"&lt;"&amp;DATE(YEAR(A36),MONTH(A36)+1,1)))</f>
        <v>0</v>
      </c>
    </row>
    <row r="37" spans="1:3" x14ac:dyDescent="0.25">
      <c r="A37" s="12">
        <f>IF('Example Monthly'!B2="","",DATE('Example Monthly'!B2,8,1))</f>
        <v>46235</v>
      </c>
      <c r="B37" t="s">
        <v>57</v>
      </c>
      <c r="C37" s="10">
        <f>IF(A37="",0,SUMIFS('Example Review'!L$6:L$205,'Example Review'!H$6:H$205,B37,'Example Review'!B$6:B$205,"&gt;="&amp;A37,'Example Review'!B$6:B$205,"&lt;"&amp;DATE(YEAR(A37),MONTH(A37)+1,1)))</f>
        <v>0</v>
      </c>
    </row>
    <row r="38" spans="1:3" x14ac:dyDescent="0.25">
      <c r="A38" s="12">
        <f>IF('Example Monthly'!B2="","",DATE('Example Monthly'!B2,9,1))</f>
        <v>46266</v>
      </c>
      <c r="B38" t="s">
        <v>54</v>
      </c>
      <c r="C38" s="10">
        <f>IF(A38="",0,SUMIFS('Example Review'!L$6:L$205,'Example Review'!H$6:H$205,B38,'Example Review'!B$6:B$205,"&gt;="&amp;A38,'Example Review'!B$6:B$205,"&lt;"&amp;DATE(YEAR(A38),MONTH(A38)+1,1)))</f>
        <v>0</v>
      </c>
    </row>
    <row r="39" spans="1:3" x14ac:dyDescent="0.25">
      <c r="A39" s="12">
        <f>IF('Example Monthly'!B2="","",DATE('Example Monthly'!B2,9,1))</f>
        <v>46266</v>
      </c>
      <c r="B39" t="s">
        <v>55</v>
      </c>
      <c r="C39" s="10">
        <f>IF(A39="",0,SUMIFS('Example Review'!L$6:L$205,'Example Review'!H$6:H$205,B39,'Example Review'!B$6:B$205,"&gt;="&amp;A39,'Example Review'!B$6:B$205,"&lt;"&amp;DATE(YEAR(A39),MONTH(A39)+1,1)))</f>
        <v>0</v>
      </c>
    </row>
    <row r="40" spans="1:3" x14ac:dyDescent="0.25">
      <c r="A40" s="12">
        <f>IF('Example Monthly'!B2="","",DATE('Example Monthly'!B2,9,1))</f>
        <v>46266</v>
      </c>
      <c r="B40" t="s">
        <v>56</v>
      </c>
      <c r="C40" s="10">
        <f>IF(A40="",0,SUMIFS('Example Review'!L$6:L$205,'Example Review'!H$6:H$205,B40,'Example Review'!B$6:B$205,"&gt;="&amp;A40,'Example Review'!B$6:B$205,"&lt;"&amp;DATE(YEAR(A40),MONTH(A40)+1,1)))</f>
        <v>0</v>
      </c>
    </row>
    <row r="41" spans="1:3" x14ac:dyDescent="0.25">
      <c r="A41" s="12">
        <f>IF('Example Monthly'!B2="","",DATE('Example Monthly'!B2,9,1))</f>
        <v>46266</v>
      </c>
      <c r="B41" t="s">
        <v>57</v>
      </c>
      <c r="C41" s="10">
        <f>IF(A41="",0,SUMIFS('Example Review'!L$6:L$205,'Example Review'!H$6:H$205,B41,'Example Review'!B$6:B$205,"&gt;="&amp;A41,'Example Review'!B$6:B$205,"&lt;"&amp;DATE(YEAR(A41),MONTH(A41)+1,1)))</f>
        <v>0</v>
      </c>
    </row>
    <row r="42" spans="1:3" x14ac:dyDescent="0.25">
      <c r="A42" s="12">
        <f>IF('Example Monthly'!B2="","",DATE('Example Monthly'!B2,10,1))</f>
        <v>46296</v>
      </c>
      <c r="B42" t="s">
        <v>54</v>
      </c>
      <c r="C42" s="10">
        <f>IF(A42="",0,SUMIFS('Example Review'!L$6:L$205,'Example Review'!H$6:H$205,B42,'Example Review'!B$6:B$205,"&gt;="&amp;A42,'Example Review'!B$6:B$205,"&lt;"&amp;DATE(YEAR(A42),MONTH(A42)+1,1)))</f>
        <v>220</v>
      </c>
    </row>
    <row r="43" spans="1:3" x14ac:dyDescent="0.25">
      <c r="A43" s="12">
        <f>IF('Example Monthly'!B2="","",DATE('Example Monthly'!B2,10,1))</f>
        <v>46296</v>
      </c>
      <c r="B43" t="s">
        <v>55</v>
      </c>
      <c r="C43" s="10">
        <f>IF(A43="",0,SUMIFS('Example Review'!L$6:L$205,'Example Review'!H$6:H$205,B43,'Example Review'!B$6:B$205,"&gt;="&amp;A43,'Example Review'!B$6:B$205,"&lt;"&amp;DATE(YEAR(A43),MONTH(A43)+1,1)))</f>
        <v>40</v>
      </c>
    </row>
    <row r="44" spans="1:3" x14ac:dyDescent="0.25">
      <c r="A44" s="12">
        <f>IF('Example Monthly'!B2="","",DATE('Example Monthly'!B2,10,1))</f>
        <v>46296</v>
      </c>
      <c r="B44" t="s">
        <v>56</v>
      </c>
      <c r="C44" s="10">
        <f>IF(A44="",0,SUMIFS('Example Review'!L$6:L$205,'Example Review'!H$6:H$205,B44,'Example Review'!B$6:B$205,"&gt;="&amp;A44,'Example Review'!B$6:B$205,"&lt;"&amp;DATE(YEAR(A44),MONTH(A44)+1,1)))</f>
        <v>80</v>
      </c>
    </row>
    <row r="45" spans="1:3" x14ac:dyDescent="0.25">
      <c r="A45" s="12">
        <f>IF('Example Monthly'!B2="","",DATE('Example Monthly'!B2,10,1))</f>
        <v>46296</v>
      </c>
      <c r="B45" t="s">
        <v>57</v>
      </c>
      <c r="C45" s="10">
        <f>IF(A45="",0,SUMIFS('Example Review'!L$6:L$205,'Example Review'!H$6:H$205,B45,'Example Review'!B$6:B$205,"&gt;="&amp;A45,'Example Review'!B$6:B$205,"&lt;"&amp;DATE(YEAR(A45),MONTH(A45)+1,1)))</f>
        <v>0</v>
      </c>
    </row>
    <row r="46" spans="1:3" x14ac:dyDescent="0.25">
      <c r="A46" s="12">
        <f>IF('Example Monthly'!B2="","",DATE('Example Monthly'!B2,11,1))</f>
        <v>46327</v>
      </c>
      <c r="B46" t="s">
        <v>54</v>
      </c>
      <c r="C46" s="10">
        <f>IF(A46="",0,SUMIFS('Example Review'!L$6:L$205,'Example Review'!H$6:H$205,B46,'Example Review'!B$6:B$205,"&gt;="&amp;A46,'Example Review'!B$6:B$205,"&lt;"&amp;DATE(YEAR(A46),MONTH(A46)+1,1)))</f>
        <v>0</v>
      </c>
    </row>
    <row r="47" spans="1:3" x14ac:dyDescent="0.25">
      <c r="A47" s="12">
        <f>IF('Example Monthly'!B2="","",DATE('Example Monthly'!B2,11,1))</f>
        <v>46327</v>
      </c>
      <c r="B47" t="s">
        <v>55</v>
      </c>
      <c r="C47" s="10">
        <f>IF(A47="",0,SUMIFS('Example Review'!L$6:L$205,'Example Review'!H$6:H$205,B47,'Example Review'!B$6:B$205,"&gt;="&amp;A47,'Example Review'!B$6:B$205,"&lt;"&amp;DATE(YEAR(A47),MONTH(A47)+1,1)))</f>
        <v>40</v>
      </c>
    </row>
    <row r="48" spans="1:3" x14ac:dyDescent="0.25">
      <c r="A48" s="12">
        <f>IF('Example Monthly'!B2="","",DATE('Example Monthly'!B2,11,1))</f>
        <v>46327</v>
      </c>
      <c r="B48" t="s">
        <v>56</v>
      </c>
      <c r="C48" s="10">
        <f>IF(A48="",0,SUMIFS('Example Review'!L$6:L$205,'Example Review'!H$6:H$205,B48,'Example Review'!B$6:B$205,"&gt;="&amp;A48,'Example Review'!B$6:B$205,"&lt;"&amp;DATE(YEAR(A48),MONTH(A48)+1,1)))</f>
        <v>0</v>
      </c>
    </row>
    <row r="49" spans="1:3" x14ac:dyDescent="0.25">
      <c r="A49" s="12">
        <f>IF('Example Monthly'!B2="","",DATE('Example Monthly'!B2,11,1))</f>
        <v>46327</v>
      </c>
      <c r="B49" t="s">
        <v>57</v>
      </c>
      <c r="C49" s="10">
        <f>IF(A49="",0,SUMIFS('Example Review'!L$6:L$205,'Example Review'!H$6:H$205,B49,'Example Review'!B$6:B$205,"&gt;="&amp;A49,'Example Review'!B$6:B$205,"&lt;"&amp;DATE(YEAR(A49),MONTH(A49)+1,1)))</f>
        <v>0</v>
      </c>
    </row>
    <row r="50" spans="1:3" x14ac:dyDescent="0.25">
      <c r="A50" s="12">
        <f>IF('Example Monthly'!B2="","",DATE('Example Monthly'!B2,12,1))</f>
        <v>46357</v>
      </c>
      <c r="B50" t="s">
        <v>54</v>
      </c>
      <c r="C50" s="10">
        <f>IF(A50="",0,SUMIFS('Example Review'!L$6:L$205,'Example Review'!H$6:H$205,B50,'Example Review'!B$6:B$205,"&gt;="&amp;A50,'Example Review'!B$6:B$205,"&lt;"&amp;DATE(YEAR(A50),MONTH(A50)+1,1)))</f>
        <v>0</v>
      </c>
    </row>
    <row r="51" spans="1:3" x14ac:dyDescent="0.25">
      <c r="A51" s="12">
        <f>IF('Example Monthly'!B2="","",DATE('Example Monthly'!B2,12,1))</f>
        <v>46357</v>
      </c>
      <c r="B51" t="s">
        <v>55</v>
      </c>
      <c r="C51" s="10">
        <f>IF(A51="",0,SUMIFS('Example Review'!L$6:L$205,'Example Review'!H$6:H$205,B51,'Example Review'!B$6:B$205,"&gt;="&amp;A51,'Example Review'!B$6:B$205,"&lt;"&amp;DATE(YEAR(A51),MONTH(A51)+1,1)))</f>
        <v>0</v>
      </c>
    </row>
    <row r="52" spans="1:3" x14ac:dyDescent="0.25">
      <c r="A52" s="12">
        <f>IF('Example Monthly'!B2="","",DATE('Example Monthly'!B2,12,1))</f>
        <v>46357</v>
      </c>
      <c r="B52" t="s">
        <v>56</v>
      </c>
      <c r="C52" s="10">
        <f>IF(A52="",0,SUMIFS('Example Review'!L$6:L$205,'Example Review'!H$6:H$205,B52,'Example Review'!B$6:B$205,"&gt;="&amp;A52,'Example Review'!B$6:B$205,"&lt;"&amp;DATE(YEAR(A52),MONTH(A52)+1,1)))</f>
        <v>0</v>
      </c>
    </row>
    <row r="53" spans="1:3" x14ac:dyDescent="0.25">
      <c r="A53" s="12">
        <f>IF('Example Monthly'!B2="","",DATE('Example Monthly'!B2,12,1))</f>
        <v>46357</v>
      </c>
      <c r="B53" t="s">
        <v>57</v>
      </c>
      <c r="C53" s="10">
        <f>IF(A53="",0,SUMIFS('Example Review'!L$6:L$205,'Example Review'!H$6:H$205,B53,'Example Review'!B$6:B$205,"&gt;="&amp;A53,'Example Review'!B$6:B$205,"&lt;"&amp;DATE(YEAR(A53),MONTH(A53)+1,1)))</f>
        <v>0</v>
      </c>
    </row>
    <row r="55" spans="1:3" x14ac:dyDescent="0.25">
      <c r="A55" t="s">
        <v>58</v>
      </c>
      <c r="C55" s="10">
        <f>SUM(C6:C53)</f>
        <v>380</v>
      </c>
    </row>
    <row r="56" spans="1:3" x14ac:dyDescent="0.25">
      <c r="A56" t="s">
        <v>59</v>
      </c>
      <c r="C56" s="10">
        <f>C55-'Example Monthly'!B19</f>
        <v>0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Blank Originals</vt:lpstr>
      <vt:lpstr>Blank Review</vt:lpstr>
      <vt:lpstr>Blank Monthly</vt:lpstr>
      <vt:lpstr>Blank Categories</vt:lpstr>
      <vt:lpstr>Example Originals</vt:lpstr>
      <vt:lpstr>Example Review</vt:lpstr>
      <vt:lpstr>Example Monthly</vt:lpstr>
      <vt:lpstr>Example 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Fulla Ledger</dc:creator>
  <dc:title>Business expense tracker with retained original evidence</dc:title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